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4.xml" ContentType="application/vnd.openxmlformats-officedocument.drawingml.chartshapes+xml"/>
  <Override PartName="/xl/drawings/drawing8.xml" ContentType="application/vnd.openxmlformats-officedocument.drawingml.chartshapes+xml"/>
  <Override PartName="/xl/drawings/drawing16.xml" ContentType="application/vnd.openxmlformats-officedocument.drawingml.chartshapes+xml"/>
  <Override PartName="/xl/drawings/drawing14.xml" ContentType="application/vnd.openxmlformats-officedocument.drawingml.chartshapes+xml"/>
  <Override PartName="/xl/drawings/drawing6.xml" ContentType="application/vnd.openxmlformats-officedocument.drawingml.chartshapes+xml"/>
  <Override PartName="/xl/drawings/drawing9.xml" ContentType="application/vnd.openxmlformats-officedocument.drawingml.chartshapes+xml"/>
  <Override PartName="/xl/drawings/drawing13.xml" ContentType="application/vnd.openxmlformats-officedocument.drawingml.chartshapes+xml"/>
  <Override PartName="/xl/drawings/drawing7.xml" ContentType="application/vnd.openxmlformats-officedocument.drawingml.chartshapes+xml"/>
  <Override PartName="/xl/drawings/drawing2.xml" ContentType="application/vnd.openxmlformats-officedocument.drawingml.chartshapes+xml"/>
  <Override PartName="/xl/drawings/drawing11.xml" ContentType="application/vnd.openxmlformats-officedocument.drawingml.chartshapes+xml"/>
  <Override PartName="/xl/drawings/drawing3.xml" ContentType="application/vnd.openxmlformats-officedocument.drawingml.chartshapes+xml"/>
  <Override PartName="/xl/drawings/drawing10.xml" ContentType="application/vnd.openxmlformats-officedocument.drawingml.chartshapes+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theme/themeOverride1.xml" ContentType="application/vnd.openxmlformats-officedocument.themeOverride+xml"/>
  <Override PartName="/xl/charts/chart5.xml" ContentType="application/vnd.openxmlformats-officedocument.drawingml.chart+xml"/>
  <Override PartName="/xl/theme/themeOverride2.xml" ContentType="application/vnd.openxmlformats-officedocument.themeOverride+xml"/>
  <Override PartName="/xl/charts/chart6.xml" ContentType="application/vnd.openxmlformats-officedocument.drawingml.chart+xml"/>
  <Override PartName="/xl/theme/themeOverride3.xml" ContentType="application/vnd.openxmlformats-officedocument.themeOverride+xml"/>
  <Override PartName="/xl/charts/chart7.xml" ContentType="application/vnd.openxmlformats-officedocument.drawingml.chart+xml"/>
  <Override PartName="/xl/charts/chart8.xml" ContentType="application/vnd.openxmlformats-officedocument.drawingml.chart+xml"/>
  <Override PartName="/xl/theme/themeOverride5.xml" ContentType="application/vnd.openxmlformats-officedocument.themeOverride+xml"/>
  <Override PartName="/xl/charts/chart9.xml" ContentType="application/vnd.openxmlformats-officedocument.drawingml.chart+xml"/>
  <Override PartName="/xl/theme/themeOverride6.xml" ContentType="application/vnd.openxmlformats-officedocument.themeOverride+xml"/>
  <Override PartName="/xl/drawings/drawing12.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theme/themeOverride4.xml" ContentType="application/vnd.openxmlformats-officedocument.themeOverride+xml"/>
  <Override PartName="/xl/drawings/drawing15.xml" ContentType="application/vnd.openxmlformats-officedocument.drawing+xml"/>
  <Override PartName="/xl/charts/chart12.xml" ContentType="application/vnd.openxmlformats-officedocument.drawingml.chart+xml"/>
  <Override PartName="/xl/drawings/drawing17.xml" ContentType="application/vnd.openxmlformats-officedocument.drawing+xml"/>
  <Override PartName="/xl/worksheets/sheet1.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C:\Users\A032612\Desktop\"/>
    </mc:Choice>
  </mc:AlternateContent>
  <xr:revisionPtr revIDLastSave="0" documentId="13_ncr:1_{946B3AC0-0633-442A-8DAE-222F1EF54091}" xr6:coauthVersionLast="47" xr6:coauthVersionMax="47" xr10:uidLastSave="{00000000-0000-0000-0000-000000000000}"/>
  <bookViews>
    <workbookView xWindow="-120" yWindow="-120" windowWidth="29040" windowHeight="15840" tabRatio="858" xr2:uid="{00000000-000D-0000-FFFF-FFFF00000000}"/>
  </bookViews>
  <sheets>
    <sheet name="STATUS 2022" sheetId="39" r:id="rId1"/>
    <sheet name="POPULATION CHARTS" sheetId="41" r:id="rId2"/>
    <sheet name="COUNTY CHARTS" sheetId="42" r:id="rId3"/>
    <sheet name="DATA TABLE" sheetId="1" r:id="rId4"/>
    <sheet name="SF POPULATION TABLE" sheetId="35" r:id="rId5"/>
    <sheet name="OPA POPULATION TABLE" sheetId="32" r:id="rId6"/>
    <sheet name="EWP POPULATION TABLE" sheetId="33" r:id="rId7"/>
    <sheet name="ESD POPULATION TABLE" sheetId="34" r:id="rId8"/>
    <sheet name="WV POPULATION TABLE" sheetId="26" r:id="rId9"/>
    <sheet name="old regs all years CIA pop" sheetId="5" state="hidden" r:id="rId10"/>
    <sheet name="100% regs all years Co Pop" sheetId="6" state="hidden" r:id="rId11"/>
    <sheet name="old regs Co Pop 1992-2000" sheetId="2" state="hidden" r:id="rId12"/>
    <sheet name="old regs Co Pop  2000-2010" sheetId="3" state="hidden" r:id="rId13"/>
    <sheet name="old regs Co Pop 2010-2015" sheetId="4" state="hidden" r:id="rId14"/>
    <sheet name="100% reg Co Pop  2000-2010 " sheetId="24" state="hidden" r:id="rId15"/>
    <sheet name="100% regs Co Pop 2010-2015" sheetId="25" state="hidden" r:id="rId16"/>
    <sheet name="INSTRUCTIONS" sheetId="43" r:id="rId17"/>
  </sheets>
  <definedNames>
    <definedName name="_xlnm.Print_Area" localSheetId="14">'100% reg Co Pop  2000-2010 '!$N$5:$V$61</definedName>
    <definedName name="_xlnm.Print_Area" localSheetId="3">'DATA TABLE'!$A$1:$V$36</definedName>
    <definedName name="_xlnm.Print_Area" localSheetId="12">'old regs Co Pop  2000-2010'!$N$5:$X$61</definedName>
    <definedName name="_xlnm.Print_Area" localSheetId="11">'old regs Co Pop 1992-2000'!$O$3:$W$61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56" i="35" l="1"/>
  <c r="R56" i="35"/>
  <c r="Q56" i="35"/>
  <c r="P56" i="35"/>
  <c r="O56" i="35"/>
  <c r="N56" i="35"/>
  <c r="M56" i="35"/>
  <c r="L56" i="35"/>
  <c r="K56" i="35"/>
  <c r="J56" i="35"/>
  <c r="I56" i="35"/>
  <c r="H56" i="35"/>
  <c r="G56" i="35"/>
  <c r="S55" i="35"/>
  <c r="R55" i="35"/>
  <c r="Q55" i="35"/>
  <c r="P55" i="35"/>
  <c r="O55" i="35"/>
  <c r="N55" i="35"/>
  <c r="M55" i="35"/>
  <c r="L55" i="35"/>
  <c r="K55" i="35"/>
  <c r="J55" i="35"/>
  <c r="I55" i="35"/>
  <c r="H55" i="35"/>
  <c r="G55" i="35"/>
  <c r="F55" i="35"/>
  <c r="E55" i="35"/>
  <c r="D55" i="35"/>
  <c r="S54" i="35"/>
  <c r="R54" i="35"/>
  <c r="Q54" i="35"/>
  <c r="P54" i="35"/>
  <c r="O54" i="35"/>
  <c r="N54" i="35"/>
  <c r="M54" i="35"/>
  <c r="L54" i="35"/>
  <c r="K54" i="35"/>
  <c r="J54" i="35"/>
  <c r="I54" i="35"/>
  <c r="H54" i="35"/>
  <c r="G54" i="35"/>
  <c r="F54" i="35"/>
  <c r="E54" i="35"/>
  <c r="D54" i="35"/>
  <c r="S53" i="35"/>
  <c r="R53" i="35"/>
  <c r="Q53" i="35"/>
  <c r="P53" i="35"/>
  <c r="O53" i="35"/>
  <c r="N53" i="35"/>
  <c r="M53" i="35"/>
  <c r="S52" i="35"/>
  <c r="R52" i="35"/>
  <c r="Q52" i="35"/>
  <c r="P52" i="35"/>
  <c r="O52" i="35"/>
  <c r="N52" i="35"/>
  <c r="M52" i="35"/>
  <c r="L52" i="35"/>
  <c r="K52" i="35"/>
  <c r="S51" i="35"/>
  <c r="R51" i="35"/>
  <c r="Q51" i="35"/>
  <c r="P51" i="35"/>
  <c r="O51" i="35"/>
  <c r="N51" i="35"/>
  <c r="M51" i="35"/>
  <c r="L51" i="35"/>
  <c r="K51" i="35"/>
  <c r="J51" i="35"/>
  <c r="I51" i="35"/>
  <c r="H51" i="35"/>
  <c r="G51" i="35"/>
  <c r="F51" i="35"/>
  <c r="S50" i="35"/>
  <c r="R50" i="35"/>
  <c r="Q50" i="35"/>
  <c r="P50" i="35"/>
  <c r="O50" i="35"/>
  <c r="N50" i="35"/>
  <c r="M50" i="35"/>
  <c r="L50" i="35"/>
  <c r="K50" i="35"/>
  <c r="J50" i="35"/>
  <c r="I50" i="35"/>
  <c r="H50" i="35"/>
  <c r="G50" i="35"/>
  <c r="F50" i="35"/>
  <c r="S49" i="35"/>
  <c r="R49" i="35"/>
  <c r="Q49" i="35"/>
  <c r="P49" i="35"/>
  <c r="O49" i="35"/>
  <c r="N49" i="35"/>
  <c r="M49" i="35"/>
  <c r="S48" i="35"/>
  <c r="R48" i="35"/>
  <c r="Q48" i="35"/>
  <c r="P48" i="35"/>
  <c r="O48" i="35"/>
  <c r="N48" i="35"/>
  <c r="M48" i="35"/>
  <c r="L48" i="35"/>
  <c r="G47" i="35"/>
  <c r="R47" i="35"/>
  <c r="Q47" i="35"/>
  <c r="P47" i="35"/>
  <c r="O47" i="35"/>
  <c r="N47" i="35"/>
  <c r="M47" i="35"/>
  <c r="L47" i="35"/>
  <c r="K47" i="35"/>
  <c r="J47" i="35"/>
  <c r="I47" i="35"/>
  <c r="H47" i="35"/>
  <c r="R46" i="35"/>
  <c r="Q46" i="35"/>
  <c r="P46" i="35"/>
  <c r="O46" i="35"/>
  <c r="N46" i="35"/>
  <c r="M46" i="35"/>
  <c r="L46" i="35"/>
  <c r="K46" i="35"/>
  <c r="J46" i="35"/>
  <c r="I46" i="35"/>
  <c r="R45" i="35"/>
  <c r="Q45" i="35"/>
  <c r="P45" i="35"/>
  <c r="O45" i="35"/>
  <c r="N45" i="35"/>
  <c r="M45" i="35"/>
  <c r="L45" i="35"/>
  <c r="K45" i="35"/>
  <c r="J45" i="35"/>
  <c r="I45" i="35"/>
  <c r="H45" i="35"/>
  <c r="G45" i="35"/>
  <c r="F45" i="35"/>
  <c r="E45" i="35"/>
  <c r="D45" i="35"/>
  <c r="R44" i="35"/>
  <c r="Q44" i="35"/>
  <c r="P44" i="35"/>
  <c r="O44" i="35"/>
  <c r="N44" i="35"/>
  <c r="M44" i="35"/>
  <c r="L44" i="35"/>
  <c r="K44" i="35"/>
  <c r="J44" i="35"/>
  <c r="I44" i="35"/>
  <c r="H44" i="35"/>
  <c r="G44" i="35"/>
  <c r="F44" i="35"/>
  <c r="E44" i="35"/>
  <c r="D44" i="35"/>
  <c r="S43" i="35"/>
  <c r="R43" i="35"/>
  <c r="Q43" i="35"/>
  <c r="P43" i="35"/>
  <c r="O43" i="35"/>
  <c r="N43" i="35"/>
  <c r="M43" i="35"/>
  <c r="L43" i="35"/>
  <c r="K43" i="35"/>
  <c r="J43" i="35"/>
  <c r="I43" i="35"/>
  <c r="H43" i="35"/>
  <c r="G43" i="35"/>
  <c r="F43" i="35"/>
  <c r="E43" i="35"/>
  <c r="S42" i="35"/>
  <c r="R42" i="35"/>
  <c r="Q42" i="35"/>
  <c r="P42" i="35"/>
  <c r="O42" i="35"/>
  <c r="N42" i="35"/>
  <c r="M42" i="35"/>
  <c r="L42" i="35"/>
  <c r="K42" i="35"/>
  <c r="J42" i="35"/>
  <c r="I42" i="35"/>
  <c r="H42" i="35"/>
  <c r="G42" i="35"/>
  <c r="F42" i="35"/>
  <c r="E42" i="35"/>
  <c r="S41" i="35"/>
  <c r="R41" i="35"/>
  <c r="Q41" i="35"/>
  <c r="P41" i="35"/>
  <c r="O41" i="35"/>
  <c r="N41" i="35"/>
  <c r="M41" i="35"/>
  <c r="L41" i="35"/>
  <c r="K41" i="35"/>
  <c r="J41" i="35"/>
  <c r="I41" i="35"/>
  <c r="H41" i="35"/>
  <c r="G41" i="35"/>
  <c r="F41" i="35"/>
  <c r="E41" i="35"/>
  <c r="S40" i="35"/>
  <c r="R40" i="35"/>
  <c r="Q40" i="35"/>
  <c r="P40" i="35"/>
  <c r="O40" i="35"/>
  <c r="N40" i="35"/>
  <c r="M40" i="35"/>
  <c r="L40" i="35"/>
  <c r="K40" i="35"/>
  <c r="R39" i="35"/>
  <c r="Q39" i="35"/>
  <c r="Q38" i="35"/>
  <c r="P38" i="35"/>
  <c r="O38" i="35"/>
  <c r="N38" i="35"/>
  <c r="M38" i="35"/>
  <c r="L38" i="35"/>
  <c r="K38" i="35"/>
  <c r="J38" i="35"/>
  <c r="I38" i="35"/>
  <c r="H38" i="35"/>
  <c r="G38" i="35"/>
  <c r="F38" i="35"/>
  <c r="E38" i="35"/>
  <c r="D38" i="35"/>
  <c r="Q37" i="35"/>
  <c r="P37" i="35"/>
  <c r="O37" i="35"/>
  <c r="N37" i="35"/>
  <c r="M37" i="35"/>
  <c r="L37" i="35"/>
  <c r="K37" i="35"/>
  <c r="Q36" i="35"/>
  <c r="P36" i="35"/>
  <c r="O36" i="35"/>
  <c r="N36" i="35"/>
  <c r="M36" i="35"/>
  <c r="L36" i="35"/>
  <c r="K36" i="35"/>
  <c r="J36" i="35"/>
  <c r="I36" i="35"/>
  <c r="H36" i="35"/>
  <c r="G36" i="35"/>
  <c r="F36" i="35"/>
  <c r="Q35" i="35"/>
  <c r="P35" i="35"/>
  <c r="O35" i="35"/>
  <c r="N35" i="35"/>
  <c r="M35" i="35"/>
  <c r="L35" i="35"/>
  <c r="K35" i="35"/>
  <c r="J35" i="35"/>
  <c r="I35" i="35"/>
  <c r="H35" i="35"/>
  <c r="Q34" i="35"/>
  <c r="P34" i="35"/>
  <c r="O34" i="35"/>
  <c r="N34" i="35"/>
  <c r="M34" i="35"/>
  <c r="L34" i="35"/>
  <c r="K34" i="35"/>
  <c r="R33" i="35"/>
  <c r="Q33" i="35"/>
  <c r="P33" i="35"/>
  <c r="O33" i="35"/>
  <c r="N33" i="35"/>
  <c r="M33" i="35"/>
  <c r="L33" i="35"/>
  <c r="K33" i="35"/>
  <c r="J33" i="35"/>
  <c r="I33" i="35"/>
  <c r="H33" i="35"/>
  <c r="G33" i="35"/>
  <c r="F33" i="35"/>
  <c r="Q32" i="35"/>
  <c r="P32" i="35"/>
  <c r="O32" i="35"/>
  <c r="N32" i="35"/>
  <c r="M32" i="35"/>
  <c r="L32" i="35"/>
  <c r="K32" i="35"/>
  <c r="J32" i="35"/>
  <c r="I32" i="35"/>
  <c r="H32" i="35"/>
  <c r="G32" i="35"/>
  <c r="F32" i="35"/>
  <c r="E32" i="35"/>
  <c r="D32" i="35"/>
  <c r="C32" i="35"/>
  <c r="B32" i="35"/>
  <c r="Q31" i="35"/>
  <c r="P31" i="35"/>
  <c r="O31" i="35"/>
  <c r="Q30" i="35"/>
  <c r="P30" i="35"/>
  <c r="O30" i="35"/>
  <c r="N30" i="35"/>
  <c r="M30" i="35"/>
  <c r="L30" i="35"/>
  <c r="K30" i="35"/>
  <c r="J30" i="35"/>
  <c r="I30" i="35"/>
  <c r="P29" i="35"/>
  <c r="O29" i="35"/>
  <c r="P28" i="35"/>
  <c r="O28" i="35"/>
  <c r="N28" i="35"/>
  <c r="M28" i="35"/>
  <c r="L28" i="35"/>
  <c r="K28" i="35"/>
  <c r="J28" i="35"/>
  <c r="P27" i="35"/>
  <c r="O27" i="35"/>
  <c r="N27" i="35"/>
  <c r="M27" i="35"/>
  <c r="L27" i="35"/>
  <c r="K27" i="35"/>
  <c r="J27" i="35"/>
  <c r="I27" i="35"/>
  <c r="H27" i="35"/>
  <c r="G27" i="35"/>
  <c r="P26" i="35"/>
  <c r="O26" i="35"/>
  <c r="N26" i="35"/>
  <c r="M26" i="35"/>
  <c r="L26" i="35"/>
  <c r="K26" i="35"/>
  <c r="J26" i="35"/>
  <c r="I26" i="35"/>
  <c r="H26" i="35"/>
  <c r="G26" i="35"/>
  <c r="F26" i="35"/>
  <c r="E26" i="35"/>
  <c r="P25" i="35"/>
  <c r="O25" i="35"/>
  <c r="N25" i="35"/>
  <c r="M25" i="35"/>
  <c r="L25" i="35"/>
  <c r="K25" i="35"/>
  <c r="J25" i="35"/>
  <c r="I25" i="35"/>
  <c r="H25" i="35"/>
  <c r="G25" i="35"/>
  <c r="F25" i="35"/>
  <c r="Q24" i="35"/>
  <c r="P24" i="35"/>
  <c r="O24" i="35"/>
  <c r="Q23" i="35"/>
  <c r="P23" i="35"/>
  <c r="O23" i="35"/>
  <c r="N23" i="35"/>
  <c r="M23" i="35"/>
  <c r="L23" i="35"/>
  <c r="Q22" i="35"/>
  <c r="P22" i="35"/>
  <c r="O22" i="35"/>
  <c r="Q21" i="35"/>
  <c r="P21" i="35"/>
  <c r="O21" i="35"/>
  <c r="N21" i="35"/>
  <c r="M21" i="35"/>
  <c r="L21" i="35"/>
  <c r="K21" i="35"/>
  <c r="J21" i="35"/>
  <c r="I21" i="35"/>
  <c r="H21" i="35"/>
  <c r="G21" i="35"/>
  <c r="F21" i="35"/>
  <c r="E21" i="35"/>
  <c r="Q20" i="35"/>
  <c r="P20" i="35"/>
  <c r="O20" i="35"/>
  <c r="N20" i="35"/>
  <c r="M20" i="35"/>
  <c r="P19" i="35"/>
  <c r="O19" i="35"/>
  <c r="N19" i="35"/>
  <c r="M19" i="35"/>
  <c r="L19" i="35"/>
  <c r="K19" i="35"/>
  <c r="J19" i="35"/>
  <c r="I19" i="35"/>
  <c r="H19" i="35"/>
  <c r="G19" i="35"/>
  <c r="F19" i="35"/>
  <c r="Q18" i="35"/>
  <c r="P18" i="35"/>
  <c r="O18" i="35"/>
  <c r="N18" i="35"/>
  <c r="M18" i="35"/>
  <c r="L18" i="35"/>
  <c r="K18" i="35"/>
  <c r="J18" i="35"/>
  <c r="I18" i="35"/>
  <c r="H18" i="35"/>
  <c r="G18" i="35"/>
  <c r="F18" i="35"/>
  <c r="E18" i="35"/>
  <c r="Q17" i="35"/>
  <c r="P17" i="35"/>
  <c r="O17" i="35"/>
  <c r="N17" i="35"/>
  <c r="M17" i="35"/>
  <c r="L17" i="35"/>
  <c r="K17" i="35"/>
  <c r="J17" i="35"/>
  <c r="I17" i="35"/>
  <c r="Q16" i="35"/>
  <c r="P16" i="35"/>
  <c r="O16" i="35"/>
  <c r="N16" i="35"/>
  <c r="M16" i="35"/>
  <c r="L16" i="35"/>
  <c r="K16" i="35"/>
  <c r="J16" i="35"/>
  <c r="I16" i="35"/>
  <c r="Q15" i="35"/>
  <c r="P15" i="35"/>
  <c r="O15" i="35"/>
  <c r="N15" i="35"/>
  <c r="M15" i="35"/>
  <c r="L15" i="35"/>
  <c r="K15" i="35"/>
  <c r="J15" i="35"/>
  <c r="I15" i="35"/>
  <c r="H15" i="35"/>
  <c r="G15" i="35"/>
  <c r="F15" i="35"/>
  <c r="E15" i="35"/>
  <c r="D15" i="35"/>
  <c r="P14" i="35"/>
  <c r="O14" i="35"/>
  <c r="N14" i="35"/>
  <c r="M14" i="35"/>
  <c r="L14" i="35"/>
  <c r="K14" i="35"/>
  <c r="J14" i="35"/>
  <c r="I14" i="35"/>
  <c r="H14" i="35"/>
  <c r="G14" i="35"/>
  <c r="F14" i="35"/>
  <c r="Q13" i="35"/>
  <c r="P13" i="35"/>
  <c r="O13" i="35"/>
  <c r="N13" i="35"/>
  <c r="M13" i="35"/>
  <c r="L13" i="35"/>
  <c r="K13" i="35"/>
  <c r="J13" i="35"/>
  <c r="I13" i="35"/>
  <c r="H13" i="35"/>
  <c r="G13" i="35"/>
  <c r="Q12" i="35"/>
  <c r="P12" i="35"/>
  <c r="O12" i="35"/>
  <c r="N12" i="35"/>
  <c r="M12" i="35"/>
  <c r="L12" i="35"/>
  <c r="K12" i="35"/>
  <c r="J12" i="35"/>
  <c r="I12" i="35"/>
  <c r="H12" i="35"/>
  <c r="G12" i="35"/>
  <c r="Q11" i="35"/>
  <c r="P11" i="35"/>
  <c r="O11" i="35"/>
  <c r="N11" i="35"/>
  <c r="M11" i="35"/>
  <c r="L11" i="35"/>
  <c r="K11" i="35"/>
  <c r="J11" i="35"/>
  <c r="I11" i="35"/>
  <c r="H11" i="35"/>
  <c r="G11" i="35"/>
  <c r="F11" i="35"/>
  <c r="E11" i="35"/>
  <c r="Q10" i="35"/>
  <c r="P10" i="35"/>
  <c r="O10" i="35"/>
  <c r="N10" i="35"/>
  <c r="M10" i="35"/>
  <c r="L10" i="35"/>
  <c r="K10" i="35"/>
  <c r="J10" i="35"/>
  <c r="I10" i="35"/>
  <c r="D8" i="35"/>
  <c r="P9" i="35"/>
  <c r="O9" i="35"/>
  <c r="N9" i="35"/>
  <c r="M9" i="35"/>
  <c r="L9" i="35"/>
  <c r="K9" i="35"/>
  <c r="J9" i="35"/>
  <c r="I9" i="35"/>
  <c r="H9" i="35"/>
  <c r="G9" i="35"/>
  <c r="F9" i="35"/>
  <c r="E9" i="35"/>
  <c r="P8" i="35"/>
  <c r="O8" i="35"/>
  <c r="N8" i="35"/>
  <c r="M8" i="35"/>
  <c r="L8" i="35"/>
  <c r="K8" i="35"/>
  <c r="J8" i="35"/>
  <c r="I8" i="35"/>
  <c r="H8" i="35"/>
  <c r="G8" i="35"/>
  <c r="F8" i="35"/>
  <c r="E8" i="35"/>
  <c r="P7" i="35"/>
  <c r="O7" i="35"/>
  <c r="N7" i="35"/>
  <c r="M7" i="35"/>
  <c r="L7" i="35"/>
  <c r="K7" i="35"/>
  <c r="J7" i="35"/>
  <c r="I7" i="35"/>
  <c r="H7" i="35"/>
  <c r="G7" i="35"/>
  <c r="F7" i="35"/>
  <c r="E7" i="35"/>
  <c r="P6" i="35"/>
  <c r="O6" i="35"/>
  <c r="N6" i="35"/>
  <c r="M6" i="35"/>
  <c r="L6" i="35"/>
  <c r="K6" i="35"/>
  <c r="J6" i="35"/>
  <c r="I6" i="35"/>
  <c r="H6" i="35"/>
  <c r="G6" i="35"/>
  <c r="F6" i="35"/>
  <c r="E6" i="35"/>
  <c r="P5" i="35"/>
  <c r="O5" i="35"/>
  <c r="N5" i="35"/>
  <c r="M5" i="35"/>
  <c r="L5" i="35"/>
  <c r="K5" i="35"/>
  <c r="J5" i="35"/>
  <c r="I5" i="35"/>
  <c r="H5" i="35"/>
  <c r="G5" i="35"/>
  <c r="F5" i="35"/>
  <c r="E5" i="35"/>
  <c r="Q5" i="35"/>
  <c r="Q4" i="35"/>
  <c r="P4" i="35"/>
  <c r="O4" i="35"/>
  <c r="N4" i="35"/>
  <c r="M4" i="35"/>
  <c r="L4" i="35"/>
  <c r="K4" i="35"/>
  <c r="J4" i="35"/>
  <c r="I4" i="35"/>
  <c r="H4" i="35"/>
  <c r="G4" i="35"/>
  <c r="Q3" i="35"/>
  <c r="P3" i="35"/>
  <c r="O3" i="35"/>
  <c r="N3" i="35"/>
  <c r="M3" i="35"/>
  <c r="L3" i="35"/>
  <c r="K3" i="35"/>
  <c r="AC56" i="35"/>
  <c r="AB56" i="35"/>
  <c r="AA56" i="35"/>
  <c r="Z56" i="35"/>
  <c r="Y56" i="35"/>
  <c r="X56" i="35"/>
  <c r="W56" i="35"/>
  <c r="V56" i="35"/>
  <c r="U56" i="35"/>
  <c r="T56" i="35"/>
  <c r="AC55" i="35"/>
  <c r="AB55" i="35"/>
  <c r="AA55" i="35"/>
  <c r="Z55" i="35"/>
  <c r="Y55" i="35"/>
  <c r="X55" i="35"/>
  <c r="W55" i="35"/>
  <c r="V55" i="35"/>
  <c r="U55" i="35"/>
  <c r="T55" i="35"/>
  <c r="AC54" i="35"/>
  <c r="AB54" i="35"/>
  <c r="AA54" i="35"/>
  <c r="Z54" i="35"/>
  <c r="Y54" i="35"/>
  <c r="X54" i="35"/>
  <c r="W54" i="35"/>
  <c r="V54" i="35"/>
  <c r="U54" i="35"/>
  <c r="T54" i="35"/>
  <c r="AC53" i="35"/>
  <c r="AB53" i="35"/>
  <c r="AA53" i="35"/>
  <c r="Z53" i="35"/>
  <c r="Y53" i="35"/>
  <c r="X53" i="35"/>
  <c r="W53" i="35"/>
  <c r="V53" i="35"/>
  <c r="U53" i="35"/>
  <c r="T53" i="35"/>
  <c r="AC52" i="35"/>
  <c r="AB52" i="35"/>
  <c r="AA52" i="35"/>
  <c r="Z52" i="35"/>
  <c r="Y52" i="35"/>
  <c r="X52" i="35"/>
  <c r="W52" i="35"/>
  <c r="V52" i="35"/>
  <c r="U52" i="35"/>
  <c r="T52" i="35"/>
  <c r="AC51" i="35"/>
  <c r="AB51" i="35"/>
  <c r="AA51" i="35"/>
  <c r="Z51" i="35"/>
  <c r="Y51" i="35"/>
  <c r="X51" i="35"/>
  <c r="W51" i="35"/>
  <c r="V51" i="35"/>
  <c r="U51" i="35"/>
  <c r="T51" i="35"/>
  <c r="AC50" i="35"/>
  <c r="AB50" i="35"/>
  <c r="AA50" i="35"/>
  <c r="Z50" i="35"/>
  <c r="Y50" i="35"/>
  <c r="X50" i="35"/>
  <c r="W50" i="35"/>
  <c r="V50" i="35"/>
  <c r="U50" i="35"/>
  <c r="T50" i="35"/>
  <c r="AC49" i="35"/>
  <c r="AB49" i="35"/>
  <c r="AA49" i="35"/>
  <c r="Z49" i="35"/>
  <c r="Y49" i="35"/>
  <c r="X49" i="35"/>
  <c r="W49" i="35"/>
  <c r="V49" i="35"/>
  <c r="U49" i="35"/>
  <c r="T49" i="35"/>
  <c r="AC48" i="35"/>
  <c r="AB48" i="35"/>
  <c r="AA48" i="35"/>
  <c r="Z48" i="35"/>
  <c r="Y48" i="35"/>
  <c r="X48" i="35"/>
  <c r="W48" i="35"/>
  <c r="V48" i="35"/>
  <c r="U48" i="35"/>
  <c r="T48" i="35"/>
  <c r="AC47" i="35"/>
  <c r="AB47" i="35"/>
  <c r="AA47" i="35"/>
  <c r="Z47" i="35"/>
  <c r="Y47" i="35"/>
  <c r="X47" i="35"/>
  <c r="W47" i="35"/>
  <c r="V47" i="35"/>
  <c r="U47" i="35"/>
  <c r="T47" i="35"/>
  <c r="S47" i="35"/>
  <c r="AC46" i="35"/>
  <c r="AB46" i="35"/>
  <c r="AA46" i="35"/>
  <c r="Z46" i="35"/>
  <c r="Y46" i="35"/>
  <c r="X46" i="35"/>
  <c r="W46" i="35"/>
  <c r="V46" i="35"/>
  <c r="U46" i="35"/>
  <c r="T46" i="35"/>
  <c r="S46" i="35"/>
  <c r="AC45" i="35"/>
  <c r="AB45" i="35"/>
  <c r="AA45" i="35"/>
  <c r="Z45" i="35"/>
  <c r="Y45" i="35"/>
  <c r="X45" i="35"/>
  <c r="W45" i="35"/>
  <c r="V45" i="35"/>
  <c r="U45" i="35"/>
  <c r="T45" i="35"/>
  <c r="S45" i="35"/>
  <c r="AC44" i="35"/>
  <c r="AB44" i="35"/>
  <c r="AA44" i="35"/>
  <c r="Z44" i="35"/>
  <c r="Y44" i="35"/>
  <c r="X44" i="35"/>
  <c r="W44" i="35"/>
  <c r="V44" i="35"/>
  <c r="U44" i="35"/>
  <c r="T44" i="35"/>
  <c r="S44" i="35"/>
  <c r="AC43" i="35"/>
  <c r="AB43" i="35"/>
  <c r="AA43" i="35"/>
  <c r="Z43" i="35"/>
  <c r="Y43" i="35"/>
  <c r="X43" i="35"/>
  <c r="W43" i="35"/>
  <c r="V43" i="35"/>
  <c r="U43" i="35"/>
  <c r="T43" i="35"/>
  <c r="AC42" i="35"/>
  <c r="AB42" i="35"/>
  <c r="AA42" i="35"/>
  <c r="Z42" i="35"/>
  <c r="Y42" i="35"/>
  <c r="X42" i="35"/>
  <c r="W42" i="35"/>
  <c r="V42" i="35"/>
  <c r="U42" i="35"/>
  <c r="T42" i="35"/>
  <c r="AC41" i="35"/>
  <c r="AB41" i="35"/>
  <c r="AA41" i="35"/>
  <c r="Z41" i="35"/>
  <c r="Y41" i="35"/>
  <c r="X41" i="35"/>
  <c r="W41" i="35"/>
  <c r="V41" i="35"/>
  <c r="U41" i="35"/>
  <c r="T41" i="35"/>
  <c r="AC40" i="35"/>
  <c r="AB40" i="35"/>
  <c r="AA40" i="35"/>
  <c r="Z40" i="35"/>
  <c r="Y40" i="35"/>
  <c r="X40" i="35"/>
  <c r="W40" i="35"/>
  <c r="V40" i="35"/>
  <c r="U40" i="35"/>
  <c r="T40" i="35"/>
  <c r="AC39" i="35"/>
  <c r="AB39" i="35"/>
  <c r="AA39" i="35"/>
  <c r="Z39" i="35"/>
  <c r="Y39" i="35"/>
  <c r="X39" i="35"/>
  <c r="W39" i="35"/>
  <c r="V39" i="35"/>
  <c r="U39" i="35"/>
  <c r="T39" i="35"/>
  <c r="S39" i="35"/>
  <c r="AC38" i="35"/>
  <c r="AB38" i="35"/>
  <c r="AA38" i="35"/>
  <c r="Z38" i="35"/>
  <c r="Y38" i="35"/>
  <c r="X38" i="35"/>
  <c r="W38" i="35"/>
  <c r="V38" i="35"/>
  <c r="U38" i="35"/>
  <c r="T38" i="35"/>
  <c r="S38" i="35"/>
  <c r="R38" i="35"/>
  <c r="AC37" i="35"/>
  <c r="AB37" i="35"/>
  <c r="AA37" i="35"/>
  <c r="Z37" i="35"/>
  <c r="Y37" i="35"/>
  <c r="X37" i="35"/>
  <c r="W37" i="35"/>
  <c r="V37" i="35"/>
  <c r="U37" i="35"/>
  <c r="T37" i="35"/>
  <c r="S37" i="35"/>
  <c r="R37" i="35"/>
  <c r="AC36" i="35"/>
  <c r="AB36" i="35"/>
  <c r="AA36" i="35"/>
  <c r="Z36" i="35"/>
  <c r="Y36" i="35"/>
  <c r="X36" i="35"/>
  <c r="W36" i="35"/>
  <c r="V36" i="35"/>
  <c r="U36" i="35"/>
  <c r="T36" i="35"/>
  <c r="S36" i="35"/>
  <c r="R36" i="35"/>
  <c r="AC35" i="35"/>
  <c r="AB35" i="35"/>
  <c r="AA35" i="35"/>
  <c r="Z35" i="35"/>
  <c r="Y35" i="35"/>
  <c r="X35" i="35"/>
  <c r="W35" i="35"/>
  <c r="V35" i="35"/>
  <c r="U35" i="35"/>
  <c r="T35" i="35"/>
  <c r="S35" i="35"/>
  <c r="R35" i="35"/>
  <c r="AC34" i="35"/>
  <c r="AB34" i="35"/>
  <c r="AA34" i="35"/>
  <c r="Z34" i="35"/>
  <c r="Y34" i="35"/>
  <c r="X34" i="35"/>
  <c r="W34" i="35"/>
  <c r="V34" i="35"/>
  <c r="U34" i="35"/>
  <c r="T34" i="35"/>
  <c r="S34" i="35"/>
  <c r="R34" i="35"/>
  <c r="AC33" i="35"/>
  <c r="AB33" i="35"/>
  <c r="AA33" i="35"/>
  <c r="Z33" i="35"/>
  <c r="Y33" i="35"/>
  <c r="X33" i="35"/>
  <c r="W33" i="35"/>
  <c r="V33" i="35"/>
  <c r="U33" i="35"/>
  <c r="T33" i="35"/>
  <c r="S33" i="35"/>
  <c r="AC32" i="35"/>
  <c r="AB32" i="35"/>
  <c r="AA32" i="35"/>
  <c r="Z32" i="35"/>
  <c r="Y32" i="35"/>
  <c r="X32" i="35"/>
  <c r="W32" i="35"/>
  <c r="V32" i="35"/>
  <c r="U32" i="35"/>
  <c r="T32" i="35"/>
  <c r="S32" i="35"/>
  <c r="R32" i="35"/>
  <c r="AC31" i="35"/>
  <c r="AB31" i="35"/>
  <c r="AA31" i="35"/>
  <c r="Z31" i="35"/>
  <c r="Y31" i="35"/>
  <c r="X31" i="35"/>
  <c r="W31" i="35"/>
  <c r="V31" i="35"/>
  <c r="U31" i="35"/>
  <c r="T31" i="35"/>
  <c r="S31" i="35"/>
  <c r="R31" i="35"/>
  <c r="AC30" i="35"/>
  <c r="AB30" i="35"/>
  <c r="AA30" i="35"/>
  <c r="Z30" i="35"/>
  <c r="Y30" i="35"/>
  <c r="X30" i="35"/>
  <c r="W30" i="35"/>
  <c r="V30" i="35"/>
  <c r="U30" i="35"/>
  <c r="T30" i="35"/>
  <c r="S30" i="35"/>
  <c r="R30" i="35"/>
  <c r="AC29" i="35"/>
  <c r="AB29" i="35"/>
  <c r="AA29" i="35"/>
  <c r="Z29" i="35"/>
  <c r="Y29" i="35"/>
  <c r="X29" i="35"/>
  <c r="W29" i="35"/>
  <c r="V29" i="35"/>
  <c r="U29" i="35"/>
  <c r="T29" i="35"/>
  <c r="S29" i="35"/>
  <c r="R29" i="35"/>
  <c r="Q29" i="35"/>
  <c r="AC28" i="35"/>
  <c r="AB28" i="35"/>
  <c r="AA28" i="35"/>
  <c r="Z28" i="35"/>
  <c r="Y28" i="35"/>
  <c r="X28" i="35"/>
  <c r="W28" i="35"/>
  <c r="V28" i="35"/>
  <c r="U28" i="35"/>
  <c r="T28" i="35"/>
  <c r="S28" i="35"/>
  <c r="R28" i="35"/>
  <c r="Q28" i="35"/>
  <c r="AC27" i="35"/>
  <c r="AB27" i="35"/>
  <c r="AA27" i="35"/>
  <c r="Z27" i="35"/>
  <c r="Y27" i="35"/>
  <c r="X27" i="35"/>
  <c r="W27" i="35"/>
  <c r="V27" i="35"/>
  <c r="U27" i="35"/>
  <c r="T27" i="35"/>
  <c r="S27" i="35"/>
  <c r="R27" i="35"/>
  <c r="Q27" i="35"/>
  <c r="AC26" i="35"/>
  <c r="AB26" i="35"/>
  <c r="AA26" i="35"/>
  <c r="Z26" i="35"/>
  <c r="Y26" i="35"/>
  <c r="X26" i="35"/>
  <c r="W26" i="35"/>
  <c r="V26" i="35"/>
  <c r="U26" i="35"/>
  <c r="T26" i="35"/>
  <c r="S26" i="35"/>
  <c r="R26" i="35"/>
  <c r="Q26" i="35"/>
  <c r="AC25" i="35"/>
  <c r="AB25" i="35"/>
  <c r="AA25" i="35"/>
  <c r="Z25" i="35"/>
  <c r="Y25" i="35"/>
  <c r="X25" i="35"/>
  <c r="W25" i="35"/>
  <c r="V25" i="35"/>
  <c r="U25" i="35"/>
  <c r="T25" i="35"/>
  <c r="S25" i="35"/>
  <c r="R25" i="35"/>
  <c r="Q25" i="35"/>
  <c r="AC24" i="35"/>
  <c r="AB24" i="35"/>
  <c r="AA24" i="35"/>
  <c r="Z24" i="35"/>
  <c r="Y24" i="35"/>
  <c r="X24" i="35"/>
  <c r="W24" i="35"/>
  <c r="V24" i="35"/>
  <c r="U24" i="35"/>
  <c r="T24" i="35"/>
  <c r="S24" i="35"/>
  <c r="R24" i="35"/>
  <c r="AC23" i="35"/>
  <c r="AB23" i="35"/>
  <c r="AA23" i="35"/>
  <c r="Z23" i="35"/>
  <c r="Y23" i="35"/>
  <c r="X23" i="35"/>
  <c r="W23" i="35"/>
  <c r="V23" i="35"/>
  <c r="U23" i="35"/>
  <c r="T23" i="35"/>
  <c r="S23" i="35"/>
  <c r="R23" i="35"/>
  <c r="AC22" i="35"/>
  <c r="AB22" i="35"/>
  <c r="AA22" i="35"/>
  <c r="Z22" i="35"/>
  <c r="Y22" i="35"/>
  <c r="X22" i="35"/>
  <c r="W22" i="35"/>
  <c r="V22" i="35"/>
  <c r="U22" i="35"/>
  <c r="T22" i="35"/>
  <c r="S22" i="35"/>
  <c r="R22" i="35"/>
  <c r="AC21" i="35"/>
  <c r="AB21" i="35"/>
  <c r="AA21" i="35"/>
  <c r="Z21" i="35"/>
  <c r="Y21" i="35"/>
  <c r="X21" i="35"/>
  <c r="W21" i="35"/>
  <c r="V21" i="35"/>
  <c r="U21" i="35"/>
  <c r="T21" i="35"/>
  <c r="S21" i="35"/>
  <c r="R21" i="35"/>
  <c r="AC20" i="35"/>
  <c r="AB20" i="35"/>
  <c r="AA20" i="35"/>
  <c r="Z20" i="35"/>
  <c r="Y20" i="35"/>
  <c r="X20" i="35"/>
  <c r="W20" i="35"/>
  <c r="V20" i="35"/>
  <c r="U20" i="35"/>
  <c r="T20" i="35"/>
  <c r="S20" i="35"/>
  <c r="R20" i="35"/>
  <c r="AC19" i="35"/>
  <c r="AB19" i="35"/>
  <c r="AA19" i="35"/>
  <c r="Z19" i="35"/>
  <c r="Y19" i="35"/>
  <c r="X19" i="35"/>
  <c r="W19" i="35"/>
  <c r="V19" i="35"/>
  <c r="U19" i="35"/>
  <c r="T19" i="35"/>
  <c r="S19" i="35"/>
  <c r="R19" i="35"/>
  <c r="Q19" i="35"/>
  <c r="AC18" i="35"/>
  <c r="AB18" i="35"/>
  <c r="AA18" i="35"/>
  <c r="Z18" i="35"/>
  <c r="Y18" i="35"/>
  <c r="X18" i="35"/>
  <c r="W18" i="35"/>
  <c r="V18" i="35"/>
  <c r="U18" i="35"/>
  <c r="T18" i="35"/>
  <c r="S18" i="35"/>
  <c r="R18" i="35"/>
  <c r="AC17" i="35"/>
  <c r="AB17" i="35"/>
  <c r="AA17" i="35"/>
  <c r="Z17" i="35"/>
  <c r="Y17" i="35"/>
  <c r="X17" i="35"/>
  <c r="W17" i="35"/>
  <c r="V17" i="35"/>
  <c r="U17" i="35"/>
  <c r="T17" i="35"/>
  <c r="S17" i="35"/>
  <c r="R17" i="35"/>
  <c r="AC16" i="35"/>
  <c r="AB16" i="35"/>
  <c r="AA16" i="35"/>
  <c r="Z16" i="35"/>
  <c r="Y16" i="35"/>
  <c r="X16" i="35"/>
  <c r="W16" i="35"/>
  <c r="V16" i="35"/>
  <c r="U16" i="35"/>
  <c r="T16" i="35"/>
  <c r="S16" i="35"/>
  <c r="R16" i="35"/>
  <c r="AC15" i="35"/>
  <c r="AB15" i="35"/>
  <c r="AA15" i="35"/>
  <c r="Z15" i="35"/>
  <c r="Y15" i="35"/>
  <c r="X15" i="35"/>
  <c r="W15" i="35"/>
  <c r="V15" i="35"/>
  <c r="U15" i="35"/>
  <c r="T15" i="35"/>
  <c r="S15" i="35"/>
  <c r="R15" i="35"/>
  <c r="AC14" i="35"/>
  <c r="AB14" i="35"/>
  <c r="AA14" i="35"/>
  <c r="Z14" i="35"/>
  <c r="Y14" i="35"/>
  <c r="X14" i="35"/>
  <c r="W14" i="35"/>
  <c r="V14" i="35"/>
  <c r="U14" i="35"/>
  <c r="T14" i="35"/>
  <c r="S14" i="35"/>
  <c r="R14" i="35"/>
  <c r="Q14" i="35"/>
  <c r="AC13" i="35"/>
  <c r="AB13" i="35"/>
  <c r="AA13" i="35"/>
  <c r="Z13" i="35"/>
  <c r="Y13" i="35"/>
  <c r="X13" i="35"/>
  <c r="W13" i="35"/>
  <c r="V13" i="35"/>
  <c r="U13" i="35"/>
  <c r="T13" i="35"/>
  <c r="S13" i="35"/>
  <c r="R13" i="35"/>
  <c r="AC12" i="35"/>
  <c r="AB12" i="35"/>
  <c r="AA12" i="35"/>
  <c r="Z12" i="35"/>
  <c r="Y12" i="35"/>
  <c r="X12" i="35"/>
  <c r="W12" i="35"/>
  <c r="V12" i="35"/>
  <c r="U12" i="35"/>
  <c r="T12" i="35"/>
  <c r="S12" i="35"/>
  <c r="R12" i="35"/>
  <c r="AC11" i="35"/>
  <c r="AB11" i="35"/>
  <c r="AA11" i="35"/>
  <c r="Z11" i="35"/>
  <c r="Y11" i="35"/>
  <c r="X11" i="35"/>
  <c r="W11" i="35"/>
  <c r="V11" i="35"/>
  <c r="U11" i="35"/>
  <c r="T11" i="35"/>
  <c r="S11" i="35"/>
  <c r="R11" i="35"/>
  <c r="AC10" i="35"/>
  <c r="AB10" i="35"/>
  <c r="AA10" i="35"/>
  <c r="Z10" i="35"/>
  <c r="Y10" i="35"/>
  <c r="X10" i="35"/>
  <c r="W10" i="35"/>
  <c r="V10" i="35"/>
  <c r="U10" i="35"/>
  <c r="T10" i="35"/>
  <c r="S10" i="35"/>
  <c r="R10" i="35"/>
  <c r="AC9" i="35"/>
  <c r="AB9" i="35"/>
  <c r="AA9" i="35"/>
  <c r="Z9" i="35"/>
  <c r="Y9" i="35"/>
  <c r="X9" i="35"/>
  <c r="W9" i="35"/>
  <c r="V9" i="35"/>
  <c r="U9" i="35"/>
  <c r="T9" i="35"/>
  <c r="S9" i="35"/>
  <c r="R9" i="35"/>
  <c r="Q9" i="35"/>
  <c r="AC8" i="35"/>
  <c r="AB8" i="35"/>
  <c r="AA8" i="35"/>
  <c r="Z8" i="35"/>
  <c r="Y8" i="35"/>
  <c r="X8" i="35"/>
  <c r="W8" i="35"/>
  <c r="V8" i="35"/>
  <c r="U8" i="35"/>
  <c r="T8" i="35"/>
  <c r="S8" i="35"/>
  <c r="R8" i="35"/>
  <c r="Q8" i="35"/>
  <c r="AC7" i="35"/>
  <c r="AB7" i="35"/>
  <c r="AA7" i="35"/>
  <c r="Z7" i="35"/>
  <c r="Y7" i="35"/>
  <c r="X7" i="35"/>
  <c r="W7" i="35"/>
  <c r="V7" i="35"/>
  <c r="U7" i="35"/>
  <c r="T7" i="35"/>
  <c r="S7" i="35"/>
  <c r="R7" i="35"/>
  <c r="Q7" i="35"/>
  <c r="AC6" i="35"/>
  <c r="AB6" i="35"/>
  <c r="AA6" i="35"/>
  <c r="Z6" i="35"/>
  <c r="Y6" i="35"/>
  <c r="X6" i="35"/>
  <c r="W6" i="35"/>
  <c r="V6" i="35"/>
  <c r="U6" i="35"/>
  <c r="T6" i="35"/>
  <c r="S6" i="35"/>
  <c r="R6" i="35"/>
  <c r="Q6" i="35"/>
  <c r="AC5" i="35"/>
  <c r="AB5" i="35"/>
  <c r="AA5" i="35"/>
  <c r="Z5" i="35"/>
  <c r="Y5" i="35"/>
  <c r="X5" i="35"/>
  <c r="W5" i="35"/>
  <c r="V5" i="35"/>
  <c r="U5" i="35"/>
  <c r="T5" i="35"/>
  <c r="S5" i="35"/>
  <c r="R5" i="35"/>
  <c r="AC4" i="35"/>
  <c r="AB4" i="35"/>
  <c r="AA4" i="35"/>
  <c r="Z4" i="35"/>
  <c r="Y4" i="35"/>
  <c r="X4" i="35"/>
  <c r="W4" i="35"/>
  <c r="V4" i="35"/>
  <c r="U4" i="35"/>
  <c r="T4" i="35"/>
  <c r="S4" i="35"/>
  <c r="R4" i="35"/>
  <c r="AC3" i="35"/>
  <c r="AB3" i="35"/>
  <c r="AA3" i="35"/>
  <c r="Z3" i="35"/>
  <c r="Y3" i="35"/>
  <c r="X3" i="35"/>
  <c r="W3" i="35"/>
  <c r="V3" i="35"/>
  <c r="U3" i="35"/>
  <c r="T3" i="35"/>
  <c r="S3" i="35"/>
  <c r="R3" i="35"/>
  <c r="AC2" i="35"/>
  <c r="AB2" i="35"/>
  <c r="AA2" i="35"/>
  <c r="Z2" i="35"/>
  <c r="Y2" i="35"/>
  <c r="X2" i="35"/>
  <c r="W2" i="35"/>
  <c r="V2" i="35"/>
  <c r="U2" i="35"/>
  <c r="T2" i="35"/>
  <c r="S2" i="35"/>
  <c r="R2" i="35"/>
  <c r="Q2" i="35"/>
  <c r="P2" i="35"/>
  <c r="O2" i="35"/>
  <c r="U55" i="33" l="1"/>
  <c r="T55" i="33"/>
  <c r="S55" i="33"/>
  <c r="R55" i="33"/>
  <c r="Q55" i="33"/>
  <c r="P55" i="33"/>
  <c r="O55" i="33"/>
  <c r="N55" i="33"/>
  <c r="M55" i="33"/>
  <c r="L55" i="33"/>
  <c r="K55" i="33"/>
  <c r="J55" i="33"/>
  <c r="I55" i="33"/>
  <c r="H55" i="33"/>
  <c r="G55" i="33"/>
  <c r="U54" i="33"/>
  <c r="T54" i="33"/>
  <c r="S54" i="33"/>
  <c r="R54" i="33"/>
  <c r="Q54" i="33"/>
  <c r="P54" i="33"/>
  <c r="O54" i="33"/>
  <c r="N54" i="33"/>
  <c r="M54" i="33"/>
  <c r="L54" i="33"/>
  <c r="K54" i="33"/>
  <c r="J54" i="33"/>
  <c r="I54" i="33"/>
  <c r="H54" i="33"/>
  <c r="G54" i="33"/>
  <c r="U50" i="33"/>
  <c r="T50" i="33"/>
  <c r="S50" i="33"/>
  <c r="R50" i="33"/>
  <c r="Q50" i="33"/>
  <c r="P50" i="33"/>
  <c r="O50" i="33"/>
  <c r="N50" i="33"/>
  <c r="M50" i="33"/>
  <c r="L50" i="33"/>
  <c r="K50" i="33"/>
  <c r="J50" i="33"/>
  <c r="I50" i="33"/>
  <c r="U48" i="33"/>
  <c r="T48" i="33"/>
  <c r="S48" i="33"/>
  <c r="R48" i="33"/>
  <c r="Q48" i="33"/>
  <c r="P48" i="33"/>
  <c r="O48" i="33"/>
  <c r="N48" i="33"/>
  <c r="M48" i="33"/>
  <c r="L48" i="33"/>
  <c r="K48" i="33"/>
  <c r="J48" i="33"/>
  <c r="I48" i="33"/>
  <c r="H48" i="33"/>
  <c r="G48" i="33"/>
  <c r="F48" i="33"/>
  <c r="E48" i="33"/>
  <c r="D48" i="33"/>
  <c r="U47" i="33"/>
  <c r="T47" i="33"/>
  <c r="S47" i="33"/>
  <c r="R47" i="33"/>
  <c r="Q47" i="33"/>
  <c r="P47" i="33"/>
  <c r="O47" i="33"/>
  <c r="N47" i="33"/>
  <c r="U46" i="33"/>
  <c r="T46" i="33"/>
  <c r="S46" i="33"/>
  <c r="R46" i="33"/>
  <c r="Q46" i="33"/>
  <c r="P46" i="33"/>
  <c r="O46" i="33"/>
  <c r="N46" i="33"/>
  <c r="M46" i="33"/>
  <c r="L46" i="33"/>
  <c r="K46" i="33"/>
  <c r="J46" i="33"/>
  <c r="I46" i="33"/>
  <c r="H46" i="33"/>
  <c r="G46" i="33"/>
  <c r="U45" i="33"/>
  <c r="T45" i="33"/>
  <c r="S45" i="33"/>
  <c r="R45" i="33"/>
  <c r="Q45" i="33"/>
  <c r="P45" i="33"/>
  <c r="O45" i="33"/>
  <c r="N45" i="33"/>
  <c r="M45" i="33"/>
  <c r="L45" i="33"/>
  <c r="K45" i="33"/>
  <c r="J45" i="33"/>
  <c r="I45" i="33"/>
  <c r="H45" i="33"/>
  <c r="G45" i="33"/>
  <c r="U44" i="33"/>
  <c r="T44" i="33"/>
  <c r="S44" i="33"/>
  <c r="R44" i="33"/>
  <c r="Q44" i="33"/>
  <c r="P44" i="33"/>
  <c r="O44" i="33"/>
  <c r="N44" i="33"/>
  <c r="M44" i="33"/>
  <c r="L44" i="33"/>
  <c r="K44" i="33"/>
  <c r="J44" i="33"/>
  <c r="I44" i="33"/>
  <c r="H44" i="33"/>
  <c r="G44" i="33"/>
  <c r="U43" i="33"/>
  <c r="T43" i="33"/>
  <c r="S43" i="33"/>
  <c r="R43" i="33"/>
  <c r="Q43" i="33"/>
  <c r="P43" i="33"/>
  <c r="O43" i="33"/>
  <c r="N43" i="33"/>
  <c r="M43" i="33"/>
  <c r="L43" i="33"/>
  <c r="K43" i="33"/>
  <c r="J43" i="33"/>
  <c r="I43" i="33"/>
  <c r="U40" i="33"/>
  <c r="T40" i="33"/>
  <c r="S40" i="33"/>
  <c r="R40" i="33"/>
  <c r="U39" i="33"/>
  <c r="T39" i="33"/>
  <c r="S39" i="33"/>
  <c r="R39" i="33"/>
  <c r="Q39" i="33"/>
  <c r="P39" i="33"/>
  <c r="O39" i="33"/>
  <c r="N39" i="33"/>
  <c r="M39" i="33"/>
  <c r="L39" i="33"/>
  <c r="K39" i="33"/>
  <c r="J39" i="33"/>
  <c r="I39" i="33"/>
  <c r="U38" i="33"/>
  <c r="T38" i="33"/>
  <c r="S38" i="33"/>
  <c r="R38" i="33"/>
  <c r="Q38" i="33"/>
  <c r="P38" i="33"/>
  <c r="O38" i="33"/>
  <c r="N38" i="33"/>
  <c r="M38" i="33"/>
  <c r="L38" i="33"/>
  <c r="K38" i="33"/>
  <c r="J38" i="33"/>
  <c r="I38" i="33"/>
  <c r="H38" i="33"/>
  <c r="G38" i="33"/>
  <c r="U37" i="33"/>
  <c r="T37" i="33"/>
  <c r="S37" i="33"/>
  <c r="U35" i="33"/>
  <c r="T35" i="33"/>
  <c r="S35" i="33"/>
  <c r="R35" i="33"/>
  <c r="Q35" i="33"/>
  <c r="P35" i="33"/>
  <c r="U32" i="33"/>
  <c r="T32" i="33"/>
  <c r="S32" i="33"/>
  <c r="R32" i="33"/>
  <c r="Q32" i="33"/>
  <c r="P32" i="33"/>
  <c r="O32" i="33"/>
  <c r="N32" i="33"/>
  <c r="U28" i="33"/>
  <c r="T28" i="33"/>
  <c r="S28" i="33"/>
  <c r="R28" i="33"/>
  <c r="U22" i="33"/>
  <c r="T22" i="33"/>
  <c r="S22" i="33"/>
  <c r="R22" i="33"/>
  <c r="Q22" i="33"/>
  <c r="P22" i="33"/>
  <c r="O22" i="33"/>
  <c r="U21" i="33"/>
  <c r="T21" i="33"/>
  <c r="S21" i="33"/>
  <c r="R21" i="33"/>
  <c r="Q21" i="33"/>
  <c r="P21" i="33"/>
  <c r="O21" i="33"/>
  <c r="N21" i="33"/>
  <c r="M21" i="33"/>
  <c r="L21" i="33"/>
  <c r="K21" i="33"/>
  <c r="J21" i="33"/>
  <c r="I21" i="33"/>
  <c r="U18" i="33"/>
  <c r="T18" i="33"/>
  <c r="S18" i="33"/>
  <c r="R18" i="33"/>
  <c r="Q18" i="33"/>
  <c r="P18" i="33"/>
  <c r="O18" i="33"/>
  <c r="N18" i="33"/>
  <c r="M18" i="33"/>
  <c r="L18" i="33"/>
  <c r="K18" i="33"/>
  <c r="J18" i="33"/>
  <c r="S16" i="33"/>
  <c r="R16" i="33"/>
  <c r="Q16" i="33"/>
  <c r="P16" i="33"/>
  <c r="U15" i="33"/>
  <c r="T15" i="33"/>
  <c r="S15" i="33"/>
  <c r="R15" i="33"/>
  <c r="Q15" i="33"/>
  <c r="U13" i="33"/>
  <c r="T13" i="33"/>
  <c r="S13" i="33"/>
  <c r="R13" i="33"/>
  <c r="Q13" i="33"/>
  <c r="P13" i="33"/>
  <c r="O13" i="33"/>
  <c r="N13" i="33"/>
  <c r="M13" i="33"/>
  <c r="L13" i="33"/>
  <c r="K13" i="33"/>
  <c r="U10" i="33"/>
  <c r="T10" i="33"/>
  <c r="S10" i="33"/>
  <c r="R10" i="33"/>
  <c r="Q10" i="33"/>
  <c r="P10" i="33"/>
  <c r="O10" i="33"/>
  <c r="N10" i="33"/>
  <c r="M10" i="33"/>
  <c r="L10" i="33"/>
  <c r="K10" i="33"/>
  <c r="U8" i="33"/>
  <c r="T8" i="33"/>
  <c r="S8" i="33"/>
  <c r="R8" i="33"/>
  <c r="Q8" i="33"/>
  <c r="P8" i="33"/>
  <c r="O8" i="33"/>
  <c r="N8" i="33"/>
  <c r="M8" i="33"/>
  <c r="L8" i="33"/>
  <c r="K8" i="33"/>
  <c r="J8" i="33"/>
  <c r="I8" i="33"/>
  <c r="H8" i="33"/>
  <c r="G8" i="33"/>
  <c r="U7" i="33"/>
  <c r="T7" i="33"/>
  <c r="S7" i="33"/>
  <c r="R7" i="33"/>
  <c r="Q7" i="33"/>
  <c r="P7" i="33"/>
  <c r="O7" i="33"/>
  <c r="N7" i="33"/>
  <c r="M7" i="33"/>
  <c r="L7" i="33"/>
  <c r="T6" i="33"/>
  <c r="S6" i="33"/>
  <c r="R6" i="33"/>
  <c r="Q6" i="33"/>
  <c r="P6" i="33"/>
  <c r="U5" i="33"/>
  <c r="T5" i="33"/>
  <c r="S5" i="33"/>
  <c r="R5" i="33"/>
  <c r="Q5" i="33"/>
  <c r="P5" i="33"/>
  <c r="O5" i="33"/>
  <c r="N5" i="33"/>
  <c r="M5" i="33"/>
  <c r="L5" i="33"/>
  <c r="K5" i="33"/>
  <c r="J5" i="33"/>
  <c r="I5" i="33"/>
  <c r="H5" i="33"/>
  <c r="G5" i="33"/>
  <c r="U3" i="33"/>
  <c r="T3" i="33"/>
  <c r="S3" i="33"/>
  <c r="R3" i="33"/>
  <c r="Q3" i="33"/>
  <c r="P3" i="33"/>
  <c r="U2" i="33"/>
  <c r="T2" i="33"/>
  <c r="S2" i="33"/>
  <c r="R2" i="33"/>
  <c r="Q2" i="33"/>
  <c r="P2" i="33"/>
  <c r="P36" i="32"/>
  <c r="O36" i="32"/>
  <c r="N36" i="32"/>
  <c r="M36" i="32"/>
  <c r="L36" i="32"/>
  <c r="P30" i="32"/>
  <c r="O30" i="32"/>
  <c r="N30" i="32"/>
  <c r="M30" i="32"/>
  <c r="L30" i="32"/>
  <c r="K30" i="32"/>
  <c r="J30" i="32"/>
  <c r="P15" i="32"/>
  <c r="O15" i="32"/>
  <c r="N15" i="32"/>
  <c r="M15" i="32"/>
  <c r="L15" i="32"/>
  <c r="P14" i="32"/>
  <c r="O14" i="32"/>
  <c r="N14" i="32"/>
  <c r="M14" i="32"/>
  <c r="L14" i="32"/>
  <c r="K14" i="32"/>
  <c r="J14" i="32"/>
  <c r="I14" i="32"/>
  <c r="P13" i="32"/>
  <c r="O13" i="32"/>
  <c r="N13" i="32"/>
  <c r="M13" i="32"/>
  <c r="L13" i="32"/>
  <c r="K13" i="32"/>
  <c r="J13" i="32"/>
  <c r="I13" i="32"/>
  <c r="H13" i="32"/>
  <c r="G13" i="32"/>
  <c r="P11" i="32"/>
  <c r="O11" i="32"/>
  <c r="N11" i="32"/>
  <c r="M11" i="32"/>
  <c r="L11" i="32"/>
  <c r="K11" i="32"/>
  <c r="J11" i="32"/>
  <c r="I11" i="32"/>
  <c r="H11" i="32"/>
  <c r="G11" i="32"/>
  <c r="F11" i="32"/>
  <c r="E11" i="32"/>
  <c r="P6" i="32"/>
  <c r="O6" i="32"/>
  <c r="N6" i="32"/>
  <c r="M6" i="32"/>
  <c r="L6" i="32"/>
  <c r="K6" i="32"/>
  <c r="P3" i="32"/>
  <c r="O3" i="32"/>
  <c r="N3" i="32"/>
  <c r="M3" i="32"/>
  <c r="L3" i="32"/>
  <c r="K3" i="32"/>
  <c r="P2" i="32"/>
  <c r="O2" i="32"/>
  <c r="N2" i="32"/>
  <c r="M2" i="32"/>
  <c r="L2" i="32"/>
  <c r="K2" i="32"/>
  <c r="K56" i="34" l="1"/>
  <c r="J56" i="34"/>
  <c r="I56" i="34"/>
  <c r="H56" i="34"/>
  <c r="G56" i="34"/>
  <c r="F56" i="34"/>
  <c r="K55" i="34"/>
  <c r="J55" i="34"/>
  <c r="I55" i="34"/>
  <c r="H55" i="34"/>
  <c r="G55" i="34"/>
  <c r="F55" i="34"/>
  <c r="E55" i="34"/>
  <c r="K54" i="34"/>
  <c r="J54" i="34"/>
  <c r="I54" i="34"/>
  <c r="H54" i="34"/>
  <c r="G54" i="34"/>
  <c r="F54" i="34"/>
  <c r="E54" i="34"/>
  <c r="K52" i="34"/>
  <c r="J52" i="34"/>
  <c r="I52" i="34"/>
  <c r="H52" i="34"/>
  <c r="G52" i="34"/>
  <c r="F52" i="34"/>
  <c r="E52" i="34"/>
  <c r="K50" i="34"/>
  <c r="J50" i="34"/>
  <c r="I50" i="34"/>
  <c r="K48" i="34"/>
  <c r="J48" i="34"/>
  <c r="I48" i="34"/>
  <c r="H48" i="34"/>
  <c r="G48" i="34"/>
  <c r="F48" i="34"/>
  <c r="K47" i="34"/>
  <c r="J47" i="34"/>
  <c r="I47" i="34"/>
  <c r="H47" i="34"/>
  <c r="G47" i="34"/>
  <c r="F47" i="34"/>
  <c r="E47" i="34"/>
  <c r="D47" i="34"/>
  <c r="K45" i="34"/>
  <c r="J45" i="34"/>
  <c r="I45" i="34"/>
  <c r="H45" i="34"/>
  <c r="G45" i="34"/>
  <c r="F45" i="34"/>
  <c r="E45" i="34"/>
  <c r="K44" i="34"/>
  <c r="J44" i="34"/>
  <c r="I44" i="34"/>
  <c r="H44" i="34"/>
  <c r="G44" i="34"/>
  <c r="F44" i="34"/>
  <c r="E44" i="34"/>
  <c r="K43" i="34"/>
  <c r="J43" i="34"/>
  <c r="I43" i="34"/>
  <c r="H43" i="34"/>
  <c r="G43" i="34"/>
  <c r="K40" i="34"/>
  <c r="J40" i="34"/>
  <c r="I40" i="34"/>
  <c r="H40" i="34"/>
  <c r="K39" i="34"/>
  <c r="J39" i="34"/>
  <c r="I39" i="34"/>
  <c r="H39" i="34"/>
  <c r="K38" i="34"/>
  <c r="J38" i="34"/>
  <c r="I38" i="34"/>
  <c r="H38" i="34"/>
  <c r="G38" i="34"/>
  <c r="F38" i="34"/>
  <c r="E38" i="34"/>
  <c r="K37" i="34"/>
  <c r="J37" i="34"/>
  <c r="I37" i="34"/>
  <c r="H37" i="34"/>
  <c r="G37" i="34"/>
  <c r="F37" i="34"/>
  <c r="K36" i="34"/>
  <c r="J36" i="34"/>
  <c r="I36" i="34"/>
  <c r="H36" i="34"/>
  <c r="G36" i="34"/>
  <c r="K35" i="34"/>
  <c r="J35" i="34"/>
  <c r="I35" i="34"/>
  <c r="H35" i="34"/>
  <c r="G35" i="34"/>
  <c r="F35" i="34"/>
  <c r="K34" i="34"/>
  <c r="J34" i="34"/>
  <c r="I34" i="34"/>
  <c r="H34" i="34"/>
  <c r="G34" i="34"/>
  <c r="F34" i="34"/>
  <c r="E34" i="34"/>
  <c r="D34" i="34"/>
  <c r="C34" i="34"/>
  <c r="K33" i="34"/>
  <c r="J33" i="34"/>
  <c r="I33" i="34"/>
  <c r="H33" i="34"/>
  <c r="G33" i="34"/>
  <c r="F33" i="34"/>
  <c r="K32" i="34"/>
  <c r="J32" i="34"/>
  <c r="I32" i="34"/>
  <c r="K30" i="34"/>
  <c r="J30" i="34"/>
  <c r="I30" i="34"/>
  <c r="H30" i="34"/>
  <c r="G30" i="34"/>
  <c r="F30" i="34"/>
  <c r="E30" i="34"/>
  <c r="K29" i="34"/>
  <c r="J29" i="34"/>
  <c r="I29" i="34"/>
  <c r="H29" i="34"/>
  <c r="G29" i="34"/>
  <c r="K28" i="34"/>
  <c r="J28" i="34"/>
  <c r="I28" i="34"/>
  <c r="H28" i="34"/>
  <c r="K27" i="34"/>
  <c r="J27" i="34"/>
  <c r="I27" i="34"/>
  <c r="H27" i="34"/>
  <c r="G27" i="34"/>
  <c r="F27" i="34"/>
  <c r="E27" i="34"/>
  <c r="K22" i="34"/>
  <c r="J22" i="34"/>
  <c r="I22" i="34"/>
  <c r="H22" i="34"/>
  <c r="G22" i="34"/>
  <c r="F22" i="34"/>
  <c r="E22" i="34"/>
  <c r="K19" i="34"/>
  <c r="J19" i="34"/>
  <c r="I19" i="34"/>
  <c r="H19" i="34"/>
  <c r="G19" i="34"/>
  <c r="F19" i="34"/>
  <c r="E19" i="34"/>
  <c r="D19" i="34"/>
  <c r="C19" i="34"/>
  <c r="K16" i="34"/>
  <c r="J16" i="34"/>
  <c r="I16" i="34"/>
  <c r="H16" i="34"/>
  <c r="G16" i="34"/>
  <c r="F16" i="34"/>
  <c r="K15" i="34"/>
  <c r="J15" i="34"/>
  <c r="I15" i="34"/>
  <c r="H15" i="34"/>
  <c r="G15" i="34"/>
  <c r="K14" i="34"/>
  <c r="J14" i="34"/>
  <c r="I14" i="34"/>
  <c r="H14" i="34"/>
  <c r="G14" i="34"/>
  <c r="F14" i="34"/>
  <c r="E14" i="34"/>
  <c r="D14" i="34"/>
  <c r="K13" i="34"/>
  <c r="J13" i="34"/>
  <c r="I13" i="34"/>
  <c r="H13" i="34"/>
  <c r="G13" i="34"/>
  <c r="F13" i="34"/>
  <c r="K11" i="34"/>
  <c r="K8" i="34"/>
  <c r="J8" i="34"/>
  <c r="I8" i="34"/>
  <c r="H8" i="34"/>
  <c r="G8" i="34"/>
  <c r="F8" i="34"/>
  <c r="E8" i="34"/>
  <c r="K6" i="34"/>
  <c r="J6" i="34"/>
  <c r="I6" i="34"/>
  <c r="H6" i="34"/>
  <c r="G6" i="34"/>
  <c r="F6" i="34"/>
  <c r="K5" i="34"/>
  <c r="J5" i="34"/>
  <c r="I5" i="34"/>
  <c r="H5" i="34"/>
  <c r="G5" i="34"/>
  <c r="F2" i="34"/>
  <c r="G2" i="34"/>
  <c r="H2" i="34"/>
  <c r="I2" i="34"/>
  <c r="J2" i="34"/>
  <c r="K2" i="34"/>
  <c r="F3" i="34"/>
  <c r="G3" i="34"/>
  <c r="H3" i="34"/>
  <c r="I3" i="34"/>
  <c r="J3" i="34"/>
  <c r="K3" i="34"/>
  <c r="Q59" i="34" l="1"/>
  <c r="P59" i="34"/>
  <c r="O59" i="34"/>
  <c r="N59" i="34"/>
  <c r="M59" i="34"/>
  <c r="L59" i="34"/>
  <c r="K59" i="34"/>
  <c r="J59" i="34"/>
  <c r="I59" i="34"/>
  <c r="H59" i="34"/>
  <c r="G59" i="34"/>
  <c r="F59" i="34"/>
  <c r="E59" i="34"/>
  <c r="D59" i="34"/>
  <c r="C59" i="34"/>
  <c r="B59" i="34"/>
  <c r="V59" i="32"/>
  <c r="U59" i="32"/>
  <c r="T59" i="32"/>
  <c r="S59" i="32"/>
  <c r="R59" i="32"/>
  <c r="Q59" i="32"/>
  <c r="P59" i="32"/>
  <c r="O59" i="32"/>
  <c r="N59" i="32"/>
  <c r="M59" i="32"/>
  <c r="L59" i="32"/>
  <c r="K59" i="32"/>
  <c r="J59" i="32"/>
  <c r="I59" i="32"/>
  <c r="H59" i="32"/>
  <c r="G59" i="32"/>
  <c r="F59" i="32"/>
  <c r="E59" i="32"/>
  <c r="D59" i="32"/>
  <c r="C59" i="32"/>
  <c r="B59" i="32"/>
  <c r="AA59" i="33"/>
  <c r="Z59" i="33"/>
  <c r="Y59" i="33"/>
  <c r="X59" i="33"/>
  <c r="W59" i="33"/>
  <c r="V59" i="33"/>
  <c r="U59" i="33"/>
  <c r="T59" i="33"/>
  <c r="S59" i="33"/>
  <c r="R59" i="33"/>
  <c r="Q59" i="33"/>
  <c r="P59" i="33"/>
  <c r="O59" i="33"/>
  <c r="N59" i="33"/>
  <c r="M59" i="33"/>
  <c r="L59" i="33"/>
  <c r="K59" i="33"/>
  <c r="J59" i="33"/>
  <c r="I59" i="33"/>
  <c r="H59" i="33"/>
  <c r="G59" i="33"/>
  <c r="F59" i="33"/>
  <c r="E59" i="33"/>
  <c r="D59" i="33"/>
  <c r="C59" i="33"/>
  <c r="B59" i="33"/>
  <c r="AI59" i="35"/>
  <c r="AH59" i="35"/>
  <c r="AG59" i="35"/>
  <c r="AF59" i="35"/>
  <c r="AE59" i="35"/>
  <c r="AD59" i="35"/>
  <c r="AC59" i="35"/>
  <c r="AB59" i="35"/>
  <c r="AA59" i="35"/>
  <c r="Z59" i="35"/>
  <c r="Y59" i="35"/>
  <c r="X59" i="35"/>
  <c r="W59" i="35"/>
  <c r="V59" i="35"/>
  <c r="U59" i="35"/>
  <c r="T59" i="35"/>
  <c r="S59" i="35"/>
  <c r="R59" i="35"/>
  <c r="Q59" i="35"/>
  <c r="P59" i="35"/>
  <c r="O59" i="35"/>
  <c r="N59" i="35"/>
  <c r="M59" i="35"/>
  <c r="L59" i="35"/>
  <c r="K59" i="35"/>
  <c r="J59" i="35"/>
  <c r="I59" i="35"/>
  <c r="H59" i="35"/>
  <c r="G59" i="35"/>
  <c r="F59" i="35"/>
  <c r="E59" i="35"/>
  <c r="D59" i="35"/>
  <c r="C59" i="35"/>
  <c r="B59" i="35"/>
  <c r="U22" i="1"/>
  <c r="V22" i="1" s="1"/>
  <c r="P19" i="1"/>
  <c r="K13" i="1"/>
  <c r="L13" i="1" s="1"/>
  <c r="F3" i="1"/>
  <c r="F4" i="1" s="1"/>
  <c r="F5" i="1" s="1"/>
  <c r="AI57" i="35"/>
  <c r="AH57" i="35"/>
  <c r="AG57" i="35"/>
  <c r="AF57" i="35"/>
  <c r="D33" i="1" s="1"/>
  <c r="E33" i="1" s="1"/>
  <c r="AE57" i="35"/>
  <c r="D32" i="1" s="1"/>
  <c r="AD57" i="35"/>
  <c r="D31" i="1" s="1"/>
  <c r="AC57" i="35"/>
  <c r="D30" i="1" s="1"/>
  <c r="AB57" i="35"/>
  <c r="D29" i="1" s="1"/>
  <c r="AA57" i="35"/>
  <c r="D28" i="1" s="1"/>
  <c r="Z57" i="35"/>
  <c r="D27" i="1" s="1"/>
  <c r="Y57" i="35"/>
  <c r="D26" i="1" s="1"/>
  <c r="X57" i="35"/>
  <c r="D25" i="1"/>
  <c r="W57" i="35"/>
  <c r="D24" i="1" s="1"/>
  <c r="V57" i="35"/>
  <c r="D23" i="1" s="1"/>
  <c r="U57" i="35"/>
  <c r="D22" i="1" s="1"/>
  <c r="T57" i="35"/>
  <c r="D21" i="1" s="1"/>
  <c r="S57" i="35"/>
  <c r="D20" i="1" s="1"/>
  <c r="R57" i="35"/>
  <c r="D19" i="1" s="1"/>
  <c r="Q57" i="35"/>
  <c r="D18" i="1" s="1"/>
  <c r="P57" i="35"/>
  <c r="D17" i="1" s="1"/>
  <c r="O57" i="35"/>
  <c r="D16" i="1" s="1"/>
  <c r="N57" i="35"/>
  <c r="D15" i="1" s="1"/>
  <c r="M57" i="35"/>
  <c r="D14" i="1" s="1"/>
  <c r="L57" i="35"/>
  <c r="D13" i="1" s="1"/>
  <c r="K57" i="35"/>
  <c r="D12" i="1" s="1"/>
  <c r="J57" i="35"/>
  <c r="D11" i="1" s="1"/>
  <c r="I57" i="35"/>
  <c r="D10" i="1" s="1"/>
  <c r="H57" i="35"/>
  <c r="D9" i="1" s="1"/>
  <c r="G57" i="35"/>
  <c r="D8" i="1" s="1"/>
  <c r="F57" i="35"/>
  <c r="D7" i="1" s="1"/>
  <c r="E57" i="35"/>
  <c r="D6" i="1" s="1"/>
  <c r="D57" i="35"/>
  <c r="D5" i="1" s="1"/>
  <c r="C57" i="35"/>
  <c r="D4" i="1" s="1"/>
  <c r="B57" i="35"/>
  <c r="D3" i="1" s="1"/>
  <c r="Q57" i="34"/>
  <c r="P57" i="34"/>
  <c r="O57" i="34"/>
  <c r="N57" i="34"/>
  <c r="S33" i="1" s="1"/>
  <c r="M57" i="34"/>
  <c r="S32" i="1" s="1"/>
  <c r="L57" i="34"/>
  <c r="K57" i="34"/>
  <c r="S30" i="1" s="1"/>
  <c r="J57" i="34"/>
  <c r="S29" i="1" s="1"/>
  <c r="I57" i="34"/>
  <c r="S28" i="1" s="1"/>
  <c r="H57" i="34"/>
  <c r="S27" i="1" s="1"/>
  <c r="G57" i="34"/>
  <c r="S26" i="1" s="1"/>
  <c r="F57" i="34"/>
  <c r="S25" i="1" s="1"/>
  <c r="E57" i="34"/>
  <c r="S24" i="1" s="1"/>
  <c r="D57" i="34"/>
  <c r="S23" i="1" s="1"/>
  <c r="C57" i="34"/>
  <c r="S22" i="1" s="1"/>
  <c r="B57" i="34"/>
  <c r="AA57" i="33"/>
  <c r="Z57" i="33"/>
  <c r="Y57" i="33"/>
  <c r="X57" i="33"/>
  <c r="I33" i="1" s="1"/>
  <c r="W57" i="33"/>
  <c r="I32" i="1" s="1"/>
  <c r="V57" i="33"/>
  <c r="U57" i="33"/>
  <c r="I30" i="1" s="1"/>
  <c r="T57" i="33"/>
  <c r="I29" i="1" s="1"/>
  <c r="S57" i="33"/>
  <c r="R57" i="33"/>
  <c r="I27" i="1" s="1"/>
  <c r="Q57" i="33"/>
  <c r="I26" i="1" s="1"/>
  <c r="P57" i="33"/>
  <c r="I25" i="1" s="1"/>
  <c r="O57" i="33"/>
  <c r="I24" i="1" s="1"/>
  <c r="N57" i="33"/>
  <c r="I23" i="1" s="1"/>
  <c r="M57" i="33"/>
  <c r="I22" i="1" s="1"/>
  <c r="L57" i="33"/>
  <c r="I21" i="1" s="1"/>
  <c r="K57" i="33"/>
  <c r="I20" i="1" s="1"/>
  <c r="J57" i="33"/>
  <c r="I19" i="1" s="1"/>
  <c r="J19" i="1" s="1"/>
  <c r="I57" i="33"/>
  <c r="I18" i="1" s="1"/>
  <c r="H57" i="33"/>
  <c r="I17" i="1" s="1"/>
  <c r="G57" i="33"/>
  <c r="I16" i="1" s="1"/>
  <c r="F57" i="33"/>
  <c r="I15" i="1" s="1"/>
  <c r="E57" i="33"/>
  <c r="I14" i="1" s="1"/>
  <c r="D57" i="33"/>
  <c r="I13" i="1" s="1"/>
  <c r="C57" i="33"/>
  <c r="B57" i="33"/>
  <c r="V57" i="32"/>
  <c r="U57" i="32"/>
  <c r="T57" i="32"/>
  <c r="S57" i="32"/>
  <c r="N33" i="1" s="1"/>
  <c r="R57" i="32"/>
  <c r="N32" i="1" s="1"/>
  <c r="Q57" i="32"/>
  <c r="P57" i="32"/>
  <c r="N30" i="1" s="1"/>
  <c r="O57" i="32"/>
  <c r="N29" i="1" s="1"/>
  <c r="N57" i="32"/>
  <c r="N28" i="1" s="1"/>
  <c r="M57" i="32"/>
  <c r="N27" i="1" s="1"/>
  <c r="L57" i="32"/>
  <c r="N26" i="1" s="1"/>
  <c r="K57" i="32"/>
  <c r="N25" i="1" s="1"/>
  <c r="J57" i="32"/>
  <c r="N24" i="1" s="1"/>
  <c r="I57" i="32"/>
  <c r="N23" i="1" s="1"/>
  <c r="H57" i="32"/>
  <c r="N22" i="1" s="1"/>
  <c r="G57" i="32"/>
  <c r="N21" i="1" s="1"/>
  <c r="F57" i="32"/>
  <c r="N20" i="1" s="1"/>
  <c r="E57" i="32"/>
  <c r="N19" i="1" s="1"/>
  <c r="D57" i="32"/>
  <c r="C57" i="32"/>
  <c r="B57" i="32"/>
  <c r="AD57" i="26"/>
  <c r="B31" i="1" s="1"/>
  <c r="AB57" i="26"/>
  <c r="B29" i="1"/>
  <c r="AI57" i="26"/>
  <c r="AH57" i="26"/>
  <c r="AG57" i="26"/>
  <c r="AF57" i="26"/>
  <c r="B33" i="1" s="1"/>
  <c r="AE57" i="26"/>
  <c r="B32" i="1" s="1"/>
  <c r="AC57" i="26"/>
  <c r="B30" i="1" s="1"/>
  <c r="AA57" i="26"/>
  <c r="B28" i="1" s="1"/>
  <c r="Z57" i="26"/>
  <c r="B27" i="1" s="1"/>
  <c r="Y57" i="26"/>
  <c r="B26" i="1" s="1"/>
  <c r="X57" i="26"/>
  <c r="B25" i="1" s="1"/>
  <c r="W57" i="26"/>
  <c r="B24" i="1" s="1"/>
  <c r="U57" i="26"/>
  <c r="B22" i="1" s="1"/>
  <c r="T57" i="26"/>
  <c r="B21" i="1" s="1"/>
  <c r="S57" i="26"/>
  <c r="B20" i="1" s="1"/>
  <c r="R57" i="26"/>
  <c r="B19" i="1" s="1"/>
  <c r="Q57" i="26"/>
  <c r="B18" i="1" s="1"/>
  <c r="P57" i="26"/>
  <c r="B17" i="1"/>
  <c r="J17" i="1" s="1"/>
  <c r="O57" i="26"/>
  <c r="B16" i="1"/>
  <c r="N57" i="26"/>
  <c r="B15" i="1"/>
  <c r="M57" i="26"/>
  <c r="B14" i="1" s="1"/>
  <c r="E14" i="1" s="1"/>
  <c r="L57" i="26"/>
  <c r="B13" i="1" s="1"/>
  <c r="K57" i="26"/>
  <c r="B12" i="1"/>
  <c r="J57" i="26"/>
  <c r="B11" i="1" s="1"/>
  <c r="I57" i="26"/>
  <c r="B10" i="1"/>
  <c r="H57" i="26"/>
  <c r="B9" i="1" s="1"/>
  <c r="G57" i="26"/>
  <c r="B8" i="1"/>
  <c r="F57" i="26"/>
  <c r="B7" i="1" s="1"/>
  <c r="E57" i="26"/>
  <c r="B6" i="1"/>
  <c r="D57" i="26"/>
  <c r="B5" i="1" s="1"/>
  <c r="C57" i="26"/>
  <c r="B4" i="1"/>
  <c r="B57" i="26"/>
  <c r="B3" i="1" s="1"/>
  <c r="V57" i="26"/>
  <c r="B23" i="1" s="1"/>
  <c r="H63" i="25"/>
  <c r="I63" i="25"/>
  <c r="J63" i="25"/>
  <c r="G63" i="25"/>
  <c r="V61" i="24"/>
  <c r="U61" i="24"/>
  <c r="T61" i="24"/>
  <c r="S61" i="24"/>
  <c r="R61" i="24"/>
  <c r="Q61" i="24"/>
  <c r="P61" i="24"/>
  <c r="O61" i="24"/>
  <c r="N61" i="24"/>
  <c r="O61" i="3"/>
  <c r="P61" i="3"/>
  <c r="Q61" i="3"/>
  <c r="R61" i="3"/>
  <c r="S61" i="3"/>
  <c r="T61" i="3"/>
  <c r="U61" i="3"/>
  <c r="V61" i="3"/>
  <c r="W61" i="3"/>
  <c r="X61" i="3"/>
  <c r="N61" i="3"/>
  <c r="O61" i="2"/>
  <c r="P61" i="2"/>
  <c r="R61" i="2"/>
  <c r="S61" i="2"/>
  <c r="T61" i="2"/>
  <c r="U61" i="2"/>
  <c r="V61" i="2"/>
  <c r="W61" i="2"/>
  <c r="Q61" i="2"/>
  <c r="A4" i="1"/>
  <c r="A5" i="1" s="1"/>
  <c r="A6" i="1" s="1"/>
  <c r="A7" i="1" s="1"/>
  <c r="A8" i="1" s="1"/>
  <c r="A9" i="1" s="1"/>
  <c r="A10" i="1" s="1"/>
  <c r="A11" i="1" s="1"/>
  <c r="A12" i="1" s="1"/>
  <c r="A13" i="1" s="1"/>
  <c r="A14" i="1" s="1"/>
  <c r="A15" i="1" s="1"/>
  <c r="A16" i="1" s="1"/>
  <c r="A17" i="1" s="1"/>
  <c r="A18" i="1" s="1"/>
  <c r="A19" i="1" s="1"/>
  <c r="A20" i="1" s="1"/>
  <c r="A21" i="1" s="1"/>
  <c r="I28" i="1"/>
  <c r="T28" i="1"/>
  <c r="F6" i="1" l="1"/>
  <c r="F7" i="1" s="1"/>
  <c r="G5" i="1"/>
  <c r="K14" i="1"/>
  <c r="G3" i="1"/>
  <c r="G4" i="1"/>
  <c r="U23" i="1"/>
  <c r="V23" i="1" s="1"/>
  <c r="O22" i="1"/>
  <c r="J14" i="1"/>
  <c r="E24" i="1"/>
  <c r="E9" i="1"/>
  <c r="O20" i="1"/>
  <c r="O32" i="1"/>
  <c r="N31" i="1"/>
  <c r="O31" i="1" s="1"/>
  <c r="E32" i="1"/>
  <c r="E31" i="1"/>
  <c r="T33" i="1"/>
  <c r="T32" i="1"/>
  <c r="S31" i="1"/>
  <c r="T31" i="1" s="1"/>
  <c r="J32" i="1"/>
  <c r="I31" i="1"/>
  <c r="J31" i="1" s="1"/>
  <c r="E5" i="1"/>
  <c r="O19" i="1"/>
  <c r="O27" i="1"/>
  <c r="O24" i="1"/>
  <c r="U24" i="1"/>
  <c r="U25" i="1" s="1"/>
  <c r="J13" i="1"/>
  <c r="T29" i="1"/>
  <c r="E7" i="1"/>
  <c r="E11" i="1"/>
  <c r="E15" i="1"/>
  <c r="E19" i="1"/>
  <c r="E3" i="1"/>
  <c r="O28" i="1"/>
  <c r="J18" i="1"/>
  <c r="J30" i="1"/>
  <c r="T22" i="1"/>
  <c r="T30" i="1"/>
  <c r="E16" i="1"/>
  <c r="E20" i="1"/>
  <c r="E29" i="1"/>
  <c r="O21" i="1"/>
  <c r="J15" i="1"/>
  <c r="J23" i="1"/>
  <c r="J27" i="1"/>
  <c r="T27" i="1"/>
  <c r="E13" i="1"/>
  <c r="E17" i="1"/>
  <c r="E21" i="1"/>
  <c r="J21" i="1"/>
  <c r="O30" i="1"/>
  <c r="J16" i="1"/>
  <c r="J20" i="1"/>
  <c r="J24" i="1"/>
  <c r="E18" i="1"/>
  <c r="E27" i="1"/>
  <c r="J22" i="1"/>
  <c r="J29" i="1"/>
  <c r="J28" i="1"/>
  <c r="T25" i="1"/>
  <c r="T23" i="1"/>
  <c r="O26" i="1"/>
  <c r="J26" i="1"/>
  <c r="T26" i="1"/>
  <c r="O23" i="1"/>
  <c r="E23" i="1"/>
  <c r="O29" i="1"/>
  <c r="T24" i="1"/>
  <c r="E22" i="1"/>
  <c r="E26" i="1"/>
  <c r="E28" i="1"/>
  <c r="E30" i="1"/>
  <c r="E25" i="1"/>
  <c r="G7" i="1"/>
  <c r="F8" i="1"/>
  <c r="K15" i="1"/>
  <c r="L14" i="1"/>
  <c r="O25" i="1"/>
  <c r="E4" i="1"/>
  <c r="E6" i="1"/>
  <c r="E8" i="1"/>
  <c r="E10" i="1"/>
  <c r="E12" i="1"/>
  <c r="G6" i="1"/>
  <c r="J25" i="1"/>
  <c r="P20" i="1"/>
  <c r="Q19" i="1"/>
  <c r="O33" i="1" l="1"/>
  <c r="J33" i="1"/>
  <c r="V24" i="1"/>
  <c r="U26" i="1"/>
  <c r="V25" i="1"/>
  <c r="G8" i="1"/>
  <c r="F9" i="1"/>
  <c r="P21" i="1"/>
  <c r="Q20" i="1"/>
  <c r="L15" i="1"/>
  <c r="K16" i="1"/>
  <c r="K17" i="1" l="1"/>
  <c r="L16" i="1"/>
  <c r="F10" i="1"/>
  <c r="G9" i="1"/>
  <c r="P22" i="1"/>
  <c r="Q21" i="1"/>
  <c r="U27" i="1"/>
  <c r="V26" i="1"/>
  <c r="U28" i="1" l="1"/>
  <c r="V27" i="1"/>
  <c r="P23" i="1"/>
  <c r="Q22" i="1"/>
  <c r="G10" i="1"/>
  <c r="F11" i="1"/>
  <c r="K18" i="1"/>
  <c r="L17" i="1"/>
  <c r="G11" i="1" l="1"/>
  <c r="F12" i="1"/>
  <c r="K19" i="1"/>
  <c r="L18" i="1"/>
  <c r="Q23" i="1"/>
  <c r="P24" i="1"/>
  <c r="U29" i="1"/>
  <c r="V28" i="1"/>
  <c r="P25" i="1" l="1"/>
  <c r="Q24" i="1"/>
  <c r="G12" i="1"/>
  <c r="F13" i="1"/>
  <c r="U30" i="1"/>
  <c r="V29" i="1"/>
  <c r="L19" i="1"/>
  <c r="K20" i="1"/>
  <c r="K21" i="1" l="1"/>
  <c r="L20" i="1"/>
  <c r="F14" i="1"/>
  <c r="G13" i="1"/>
  <c r="V30" i="1"/>
  <c r="U31" i="1"/>
  <c r="P26" i="1"/>
  <c r="Q25" i="1"/>
  <c r="V31" i="1" l="1"/>
  <c r="U32" i="1"/>
  <c r="P27" i="1"/>
  <c r="Q26" i="1"/>
  <c r="G14" i="1"/>
  <c r="F15" i="1"/>
  <c r="K22" i="1"/>
  <c r="L21" i="1"/>
  <c r="V32" i="1" l="1"/>
  <c r="U33" i="1"/>
  <c r="V33" i="1" s="1"/>
  <c r="F16" i="1"/>
  <c r="G15" i="1"/>
  <c r="K23" i="1"/>
  <c r="L22" i="1"/>
  <c r="P28" i="1"/>
  <c r="Q27" i="1"/>
  <c r="Q28" i="1" l="1"/>
  <c r="P29" i="1"/>
  <c r="K24" i="1"/>
  <c r="L23" i="1"/>
  <c r="G16" i="1"/>
  <c r="F17" i="1"/>
  <c r="G17" i="1" l="1"/>
  <c r="F18" i="1"/>
  <c r="Q29" i="1"/>
  <c r="P30" i="1"/>
  <c r="L24" i="1"/>
  <c r="K25" i="1"/>
  <c r="K26" i="1" l="1"/>
  <c r="L25" i="1"/>
  <c r="Q30" i="1"/>
  <c r="P31" i="1"/>
  <c r="F19" i="1"/>
  <c r="G18" i="1"/>
  <c r="Q31" i="1" l="1"/>
  <c r="P32" i="1"/>
  <c r="G19" i="1"/>
  <c r="F20" i="1"/>
  <c r="L26" i="1"/>
  <c r="K27" i="1"/>
  <c r="Q32" i="1" l="1"/>
  <c r="P33" i="1"/>
  <c r="Q33" i="1" s="1"/>
  <c r="K28" i="1"/>
  <c r="L27" i="1"/>
  <c r="G20" i="1"/>
  <c r="F21" i="1"/>
  <c r="F22" i="1" l="1"/>
  <c r="G21" i="1"/>
  <c r="K29" i="1"/>
  <c r="L28" i="1"/>
  <c r="K30" i="1" l="1"/>
  <c r="L29" i="1"/>
  <c r="F23" i="1"/>
  <c r="G22" i="1"/>
  <c r="F24" i="1" l="1"/>
  <c r="G23" i="1"/>
  <c r="L30" i="1"/>
  <c r="K31" i="1"/>
  <c r="L31" i="1" l="1"/>
  <c r="K32" i="1"/>
  <c r="F25" i="1"/>
  <c r="G24" i="1"/>
  <c r="L32" i="1" l="1"/>
  <c r="K33" i="1"/>
  <c r="L33" i="1" s="1"/>
  <c r="F26" i="1"/>
  <c r="G25" i="1"/>
  <c r="G26" i="1" l="1"/>
  <c r="F27" i="1"/>
  <c r="F28" i="1" l="1"/>
  <c r="G27" i="1"/>
  <c r="G28" i="1" l="1"/>
  <c r="F29" i="1"/>
  <c r="F30" i="1" l="1"/>
  <c r="G29" i="1"/>
  <c r="F31" i="1" l="1"/>
  <c r="G30" i="1"/>
  <c r="G31" i="1" l="1"/>
  <c r="F32" i="1"/>
  <c r="G32" i="1" l="1"/>
  <c r="F33" i="1"/>
  <c r="G33" i="1" s="1"/>
</calcChain>
</file>

<file path=xl/sharedStrings.xml><?xml version="1.0" encoding="utf-8"?>
<sst xmlns="http://schemas.openxmlformats.org/spreadsheetml/2006/main" count="829" uniqueCount="345">
  <si>
    <t>Monongalia</t>
  </si>
  <si>
    <t>Greenbrier, Jackson, McDowell, Monroe, Ohio, Upshur, Wayne</t>
  </si>
  <si>
    <t>Boone, Gilmer, Grant, Marshall, Taylor, Wyoming</t>
  </si>
  <si>
    <t>Nicholas</t>
  </si>
  <si>
    <t>Mason</t>
  </si>
  <si>
    <t>Berkeley, Morgan, Pendleton, Preston, Webster</t>
  </si>
  <si>
    <t>Lincoln, Tucker</t>
  </si>
  <si>
    <t>Jefferson, Tyler, Wetzel</t>
  </si>
  <si>
    <t>Barbour, Lewis, Logan, Mercer, Mingo</t>
  </si>
  <si>
    <t>Pocahontas</t>
  </si>
  <si>
    <t>Kanawha, Pocahontas, Randolph, Upshur</t>
  </si>
  <si>
    <t>Doddridge, Grant</t>
  </si>
  <si>
    <t xml:space="preserve">﻿Barbour </t>
  </si>
  <si>
    <t xml:space="preserve">West Virginia </t>
  </si>
  <si>
    <t xml:space="preserve"> </t>
  </si>
  <si>
    <t xml:space="preserve">Berkeley </t>
  </si>
  <si>
    <t xml:space="preserve">Boone </t>
  </si>
  <si>
    <t xml:space="preserve">Braxton </t>
  </si>
  <si>
    <t xml:space="preserve">Brooke </t>
  </si>
  <si>
    <t xml:space="preserve">Cabell </t>
  </si>
  <si>
    <t xml:space="preserve">Calhoun </t>
  </si>
  <si>
    <t xml:space="preserve">Clay </t>
  </si>
  <si>
    <t xml:space="preserve">Doddridge </t>
  </si>
  <si>
    <t xml:space="preserve">Fayette </t>
  </si>
  <si>
    <t xml:space="preserve">Gilmer </t>
  </si>
  <si>
    <t xml:space="preserve">Grant </t>
  </si>
  <si>
    <t xml:space="preserve">Greenbrier </t>
  </si>
  <si>
    <t xml:space="preserve">Hampshire </t>
  </si>
  <si>
    <t xml:space="preserve">Hancock </t>
  </si>
  <si>
    <t xml:space="preserve">Hardy </t>
  </si>
  <si>
    <t xml:space="preserve">Harrison </t>
  </si>
  <si>
    <t xml:space="preserve">Jackson </t>
  </si>
  <si>
    <t xml:space="preserve">Jefferson </t>
  </si>
  <si>
    <t xml:space="preserve">Kanawha </t>
  </si>
  <si>
    <t xml:space="preserve">Lewis </t>
  </si>
  <si>
    <t xml:space="preserve">Lincoln </t>
  </si>
  <si>
    <t xml:space="preserve">Logan </t>
  </si>
  <si>
    <t xml:space="preserve">McDowell </t>
  </si>
  <si>
    <t xml:space="preserve">Marion </t>
  </si>
  <si>
    <t xml:space="preserve">Marshall </t>
  </si>
  <si>
    <t xml:space="preserve">Mason </t>
  </si>
  <si>
    <t xml:space="preserve">Mercer </t>
  </si>
  <si>
    <t xml:space="preserve">Mineral </t>
  </si>
  <si>
    <t xml:space="preserve">Mingo </t>
  </si>
  <si>
    <t xml:space="preserve">Monongalia </t>
  </si>
  <si>
    <t xml:space="preserve">Monroe </t>
  </si>
  <si>
    <t xml:space="preserve">Morgan </t>
  </si>
  <si>
    <t xml:space="preserve">Nicholas </t>
  </si>
  <si>
    <t xml:space="preserve">Ohio </t>
  </si>
  <si>
    <t xml:space="preserve">Pendleton </t>
  </si>
  <si>
    <t xml:space="preserve">Pleasants </t>
  </si>
  <si>
    <t xml:space="preserve">Pocahontas </t>
  </si>
  <si>
    <t xml:space="preserve">Preston </t>
  </si>
  <si>
    <t xml:space="preserve">Putnam </t>
  </si>
  <si>
    <t xml:space="preserve">Raleigh </t>
  </si>
  <si>
    <t xml:space="preserve">Randolph </t>
  </si>
  <si>
    <t xml:space="preserve">Ritchie </t>
  </si>
  <si>
    <t xml:space="preserve">Roane </t>
  </si>
  <si>
    <t xml:space="preserve">Summers </t>
  </si>
  <si>
    <t xml:space="preserve">Taylor </t>
  </si>
  <si>
    <t xml:space="preserve">﻿Tucker </t>
  </si>
  <si>
    <t xml:space="preserve">Tyler </t>
  </si>
  <si>
    <t xml:space="preserve">Upshur </t>
  </si>
  <si>
    <t xml:space="preserve">Wayne </t>
  </si>
  <si>
    <t xml:space="preserve">Webster </t>
  </si>
  <si>
    <t xml:space="preserve">Wetzel </t>
  </si>
  <si>
    <t xml:space="preserve">Wirt </t>
  </si>
  <si>
    <t xml:space="preserve">Wood </t>
  </si>
  <si>
    <t xml:space="preserve">Wyoming </t>
  </si>
  <si>
    <t xml:space="preserve">﻿West Virginia </t>
  </si>
  <si>
    <t xml:space="preserve">﻿April 1, 1990 </t>
  </si>
  <si>
    <t xml:space="preserve">Population </t>
  </si>
  <si>
    <t xml:space="preserve">Estimates </t>
  </si>
  <si>
    <t xml:space="preserve">Base </t>
  </si>
  <si>
    <t xml:space="preserve">Estimate </t>
  </si>
  <si>
    <t xml:space="preserve">Census </t>
  </si>
  <si>
    <t>Suggested Citation:
Table CO-EST2001-12-54 - Time Series of West Virginia Intercensal Population Estimates by County: April 1, 1990 to April 1, 2000
Source: Population Division, U.S. Census Bureau
Release Date: April 17, 2002</t>
  </si>
  <si>
    <t>Suggested Citation:</t>
  </si>
  <si>
    <t>TOT CIA POP</t>
  </si>
  <si>
    <t>West Virginia</t>
  </si>
  <si>
    <r>
      <t>.</t>
    </r>
    <r>
      <rPr>
        <sz val="8"/>
        <rFont val="Arial"/>
        <family val="2"/>
      </rPr>
      <t>Barbour County</t>
    </r>
  </si>
  <si>
    <r>
      <t>.</t>
    </r>
    <r>
      <rPr>
        <sz val="8"/>
        <rFont val="Arial"/>
        <family val="2"/>
      </rPr>
      <t>Berkeley County</t>
    </r>
  </si>
  <si>
    <r>
      <t>.</t>
    </r>
    <r>
      <rPr>
        <sz val="8"/>
        <rFont val="Arial"/>
        <family val="2"/>
      </rPr>
      <t>Boone County</t>
    </r>
  </si>
  <si>
    <r>
      <t>.</t>
    </r>
    <r>
      <rPr>
        <sz val="8"/>
        <rFont val="Arial"/>
        <family val="2"/>
      </rPr>
      <t>Braxton County</t>
    </r>
  </si>
  <si>
    <r>
      <t>.</t>
    </r>
    <r>
      <rPr>
        <sz val="8"/>
        <rFont val="Arial"/>
        <family val="2"/>
      </rPr>
      <t>Brooke County</t>
    </r>
  </si>
  <si>
    <r>
      <t>.</t>
    </r>
    <r>
      <rPr>
        <sz val="8"/>
        <rFont val="Arial"/>
        <family val="2"/>
      </rPr>
      <t>Cabell County</t>
    </r>
  </si>
  <si>
    <r>
      <t>.</t>
    </r>
    <r>
      <rPr>
        <sz val="8"/>
        <rFont val="Arial"/>
        <family val="2"/>
      </rPr>
      <t>Calhoun County</t>
    </r>
  </si>
  <si>
    <r>
      <t>.</t>
    </r>
    <r>
      <rPr>
        <sz val="8"/>
        <rFont val="Arial"/>
        <family val="2"/>
      </rPr>
      <t>Clay County</t>
    </r>
  </si>
  <si>
    <r>
      <t>.</t>
    </r>
    <r>
      <rPr>
        <sz val="8"/>
        <rFont val="Arial"/>
        <family val="2"/>
      </rPr>
      <t>Doddridge County</t>
    </r>
  </si>
  <si>
    <r>
      <t>.</t>
    </r>
    <r>
      <rPr>
        <sz val="8"/>
        <rFont val="Arial"/>
        <family val="2"/>
      </rPr>
      <t>Fayette County</t>
    </r>
  </si>
  <si>
    <r>
      <t>.</t>
    </r>
    <r>
      <rPr>
        <sz val="8"/>
        <rFont val="Arial"/>
        <family val="2"/>
      </rPr>
      <t>Gilmer County</t>
    </r>
  </si>
  <si>
    <r>
      <t>.</t>
    </r>
    <r>
      <rPr>
        <sz val="8"/>
        <rFont val="Arial"/>
        <family val="2"/>
      </rPr>
      <t>Grant County</t>
    </r>
  </si>
  <si>
    <r>
      <t>.</t>
    </r>
    <r>
      <rPr>
        <sz val="8"/>
        <rFont val="Arial"/>
        <family val="2"/>
      </rPr>
      <t>Greenbrier County</t>
    </r>
  </si>
  <si>
    <r>
      <t>.</t>
    </r>
    <r>
      <rPr>
        <sz val="8"/>
        <rFont val="Arial"/>
        <family val="2"/>
      </rPr>
      <t>Hampshire County</t>
    </r>
  </si>
  <si>
    <r>
      <t>.</t>
    </r>
    <r>
      <rPr>
        <sz val="8"/>
        <rFont val="Arial"/>
        <family val="2"/>
      </rPr>
      <t>Hancock County</t>
    </r>
  </si>
  <si>
    <r>
      <t>.</t>
    </r>
    <r>
      <rPr>
        <sz val="8"/>
        <rFont val="Arial"/>
        <family val="2"/>
      </rPr>
      <t>Hardy County</t>
    </r>
  </si>
  <si>
    <r>
      <t>.</t>
    </r>
    <r>
      <rPr>
        <sz val="8"/>
        <rFont val="Arial"/>
        <family val="2"/>
      </rPr>
      <t>Harrison County</t>
    </r>
  </si>
  <si>
    <r>
      <t>.</t>
    </r>
    <r>
      <rPr>
        <sz val="8"/>
        <rFont val="Arial"/>
        <family val="2"/>
      </rPr>
      <t>Jackson County</t>
    </r>
  </si>
  <si>
    <r>
      <t>.</t>
    </r>
    <r>
      <rPr>
        <sz val="8"/>
        <rFont val="Arial"/>
        <family val="2"/>
      </rPr>
      <t>Jefferson County</t>
    </r>
  </si>
  <si>
    <r>
      <t>.</t>
    </r>
    <r>
      <rPr>
        <sz val="8"/>
        <rFont val="Arial"/>
        <family val="2"/>
      </rPr>
      <t>Kanawha County</t>
    </r>
  </si>
  <si>
    <r>
      <t>.</t>
    </r>
    <r>
      <rPr>
        <sz val="8"/>
        <rFont val="Arial"/>
        <family val="2"/>
      </rPr>
      <t>Lewis County</t>
    </r>
  </si>
  <si>
    <r>
      <t>.</t>
    </r>
    <r>
      <rPr>
        <sz val="8"/>
        <rFont val="Arial"/>
        <family val="2"/>
      </rPr>
      <t>Lincoln County</t>
    </r>
  </si>
  <si>
    <r>
      <t>.</t>
    </r>
    <r>
      <rPr>
        <sz val="8"/>
        <rFont val="Arial"/>
        <family val="2"/>
      </rPr>
      <t>Logan County</t>
    </r>
  </si>
  <si>
    <r>
      <t>.</t>
    </r>
    <r>
      <rPr>
        <sz val="8"/>
        <rFont val="Arial"/>
        <family val="2"/>
      </rPr>
      <t>McDowell County</t>
    </r>
  </si>
  <si>
    <r>
      <t>.</t>
    </r>
    <r>
      <rPr>
        <sz val="8"/>
        <rFont val="Arial"/>
        <family val="2"/>
      </rPr>
      <t>Marion County</t>
    </r>
  </si>
  <si>
    <r>
      <t>.</t>
    </r>
    <r>
      <rPr>
        <sz val="8"/>
        <rFont val="Arial"/>
        <family val="2"/>
      </rPr>
      <t>Marshall County</t>
    </r>
  </si>
  <si>
    <r>
      <t>.</t>
    </r>
    <r>
      <rPr>
        <sz val="8"/>
        <rFont val="Arial"/>
        <family val="2"/>
      </rPr>
      <t>Mason County</t>
    </r>
  </si>
  <si>
    <r>
      <t>.</t>
    </r>
    <r>
      <rPr>
        <sz val="8"/>
        <rFont val="Arial"/>
        <family val="2"/>
      </rPr>
      <t>Mercer County</t>
    </r>
  </si>
  <si>
    <r>
      <t>.</t>
    </r>
    <r>
      <rPr>
        <sz val="8"/>
        <rFont val="Arial"/>
        <family val="2"/>
      </rPr>
      <t>Mineral County</t>
    </r>
  </si>
  <si>
    <r>
      <t>.</t>
    </r>
    <r>
      <rPr>
        <sz val="8"/>
        <rFont val="Arial"/>
        <family val="2"/>
      </rPr>
      <t>Mingo County</t>
    </r>
  </si>
  <si>
    <r>
      <t>.</t>
    </r>
    <r>
      <rPr>
        <sz val="8"/>
        <rFont val="Arial"/>
        <family val="2"/>
      </rPr>
      <t>Monongalia County</t>
    </r>
  </si>
  <si>
    <r>
      <t>.</t>
    </r>
    <r>
      <rPr>
        <sz val="8"/>
        <rFont val="Arial"/>
        <family val="2"/>
      </rPr>
      <t>Monroe County</t>
    </r>
  </si>
  <si>
    <r>
      <t>.</t>
    </r>
    <r>
      <rPr>
        <sz val="8"/>
        <rFont val="Arial"/>
        <family val="2"/>
      </rPr>
      <t>Morgan County</t>
    </r>
  </si>
  <si>
    <r>
      <t>.</t>
    </r>
    <r>
      <rPr>
        <sz val="8"/>
        <rFont val="Arial"/>
        <family val="2"/>
      </rPr>
      <t>Nicholas County</t>
    </r>
  </si>
  <si>
    <r>
      <t>.</t>
    </r>
    <r>
      <rPr>
        <sz val="8"/>
        <rFont val="Arial"/>
        <family val="2"/>
      </rPr>
      <t>Ohio County</t>
    </r>
  </si>
  <si>
    <r>
      <t>.</t>
    </r>
    <r>
      <rPr>
        <sz val="8"/>
        <rFont val="Arial"/>
        <family val="2"/>
      </rPr>
      <t>Pendleton County</t>
    </r>
  </si>
  <si>
    <r>
      <t>.</t>
    </r>
    <r>
      <rPr>
        <sz val="8"/>
        <rFont val="Arial"/>
        <family val="2"/>
      </rPr>
      <t>Pleasants County</t>
    </r>
  </si>
  <si>
    <r>
      <t>.</t>
    </r>
    <r>
      <rPr>
        <sz val="8"/>
        <rFont val="Arial"/>
        <family val="2"/>
      </rPr>
      <t>Pocahontas County</t>
    </r>
  </si>
  <si>
    <r>
      <t>.</t>
    </r>
    <r>
      <rPr>
        <sz val="8"/>
        <rFont val="Arial"/>
        <family val="2"/>
      </rPr>
      <t>Preston County</t>
    </r>
  </si>
  <si>
    <r>
      <t>.</t>
    </r>
    <r>
      <rPr>
        <sz val="8"/>
        <rFont val="Arial"/>
        <family val="2"/>
      </rPr>
      <t>Putnam County</t>
    </r>
  </si>
  <si>
    <r>
      <t>.</t>
    </r>
    <r>
      <rPr>
        <sz val="8"/>
        <rFont val="Arial"/>
        <family val="2"/>
      </rPr>
      <t>Raleigh County</t>
    </r>
  </si>
  <si>
    <r>
      <t>.</t>
    </r>
    <r>
      <rPr>
        <sz val="8"/>
        <rFont val="Arial"/>
        <family val="2"/>
      </rPr>
      <t>Randolph County</t>
    </r>
  </si>
  <si>
    <r>
      <t>.</t>
    </r>
    <r>
      <rPr>
        <sz val="8"/>
        <rFont val="Arial"/>
        <family val="2"/>
      </rPr>
      <t>Ritchie County</t>
    </r>
  </si>
  <si>
    <r>
      <t>.</t>
    </r>
    <r>
      <rPr>
        <sz val="8"/>
        <rFont val="Arial"/>
        <family val="2"/>
      </rPr>
      <t>Roane County</t>
    </r>
  </si>
  <si>
    <r>
      <t>.</t>
    </r>
    <r>
      <rPr>
        <sz val="8"/>
        <rFont val="Arial"/>
        <family val="2"/>
      </rPr>
      <t>Summers County</t>
    </r>
  </si>
  <si>
    <r>
      <t>.</t>
    </r>
    <r>
      <rPr>
        <sz val="8"/>
        <rFont val="Arial"/>
        <family val="2"/>
      </rPr>
      <t>Taylor County</t>
    </r>
  </si>
  <si>
    <r>
      <t>.</t>
    </r>
    <r>
      <rPr>
        <sz val="8"/>
        <rFont val="Arial"/>
        <family val="2"/>
      </rPr>
      <t>Tucker County</t>
    </r>
  </si>
  <si>
    <r>
      <t>.</t>
    </r>
    <r>
      <rPr>
        <sz val="8"/>
        <rFont val="Arial"/>
        <family val="2"/>
      </rPr>
      <t>Tyler County</t>
    </r>
  </si>
  <si>
    <r>
      <t>.</t>
    </r>
    <r>
      <rPr>
        <sz val="8"/>
        <rFont val="Arial"/>
        <family val="2"/>
      </rPr>
      <t>Upshur County</t>
    </r>
  </si>
  <si>
    <r>
      <t>.</t>
    </r>
    <r>
      <rPr>
        <sz val="8"/>
        <rFont val="Arial"/>
        <family val="2"/>
      </rPr>
      <t>Wayne County</t>
    </r>
  </si>
  <si>
    <r>
      <t>.</t>
    </r>
    <r>
      <rPr>
        <sz val="8"/>
        <rFont val="Arial"/>
        <family val="2"/>
      </rPr>
      <t>Webster County</t>
    </r>
  </si>
  <si>
    <r>
      <t>.</t>
    </r>
    <r>
      <rPr>
        <sz val="8"/>
        <rFont val="Arial"/>
        <family val="2"/>
      </rPr>
      <t>Wetzel County</t>
    </r>
  </si>
  <si>
    <r>
      <t>.</t>
    </r>
    <r>
      <rPr>
        <sz val="8"/>
        <rFont val="Arial"/>
        <family val="2"/>
      </rPr>
      <t>Wirt County</t>
    </r>
  </si>
  <si>
    <r>
      <t>.</t>
    </r>
    <r>
      <rPr>
        <sz val="8"/>
        <rFont val="Arial"/>
        <family val="2"/>
      </rPr>
      <t>Wood County</t>
    </r>
  </si>
  <si>
    <r>
      <t>.</t>
    </r>
    <r>
      <rPr>
        <sz val="8"/>
        <rFont val="Arial"/>
        <family val="2"/>
      </rPr>
      <t>Wyoming County</t>
    </r>
  </si>
  <si>
    <t>Table 1. Intercensal Estimates of the Resident Population for Counties of West Virginia: April 1, 2000 to July 1, 2010</t>
  </si>
  <si>
    <t>Geographic Area</t>
  </si>
  <si>
    <r>
      <t>April 1, 2000</t>
    </r>
    <r>
      <rPr>
        <b/>
        <vertAlign val="superscript"/>
        <sz val="10"/>
        <rFont val="MS Sans Serif"/>
        <family val="2"/>
      </rPr>
      <t>1</t>
    </r>
  </si>
  <si>
    <t>Intercensal Estimates (as of July 1)</t>
  </si>
  <si>
    <r>
      <t>July 1, 2010</t>
    </r>
    <r>
      <rPr>
        <b/>
        <vertAlign val="superscript"/>
        <sz val="10"/>
        <rFont val="MS Sans Serif"/>
        <family val="2"/>
      </rPr>
      <t>3</t>
    </r>
  </si>
  <si>
    <r>
      <t>1</t>
    </r>
    <r>
      <rPr>
        <sz val="8"/>
        <rFont val="Arial"/>
        <family val="2"/>
      </rPr>
      <t xml:space="preserve"> The April 1, 2000 Population Estimates base reflects changes to the Census 2000 population from the Count Question Resolution program, 
legal boundary updates, and other geographic program revisions.</t>
    </r>
  </si>
  <si>
    <r>
      <t>2</t>
    </r>
    <r>
      <rPr>
        <sz val="8"/>
        <rFont val="Arial"/>
        <family val="2"/>
      </rPr>
      <t xml:space="preserve"> The data source for April 1, 2010 is the 2010 Census count.</t>
    </r>
  </si>
  <si>
    <r>
      <t>3</t>
    </r>
    <r>
      <rPr>
        <sz val="8"/>
        <rFont val="Arial"/>
        <family val="2"/>
      </rPr>
      <t xml:space="preserve"> The values for July 1, 2010 were produced by applying estimates of change in the population between April 1 and July 1 of 2010 to the 2010 Census counts.  Further details on this methodology
are available at http://www.census.gov/popest/methodology/intercensal_nat_meth.pdf.</t>
    </r>
  </si>
  <si>
    <t>Note: All geographic boundaries for the 2000-2010 intercensal estimates are defined as of January 1, 2010.</t>
  </si>
  <si>
    <t>Table 1. Intercensal Estimates of the Resident Population for Counties of West Virginia: April 1, 2000 to July 1, 2010 (CO-EST00INT-01-54)</t>
  </si>
  <si>
    <t>Source: U.S. Census Bureau, Population Division</t>
  </si>
  <si>
    <t>Release Date: September 2011</t>
  </si>
  <si>
    <t xml:space="preserve">CIA Regulations passed and in effect in these years:  </t>
  </si>
  <si>
    <t xml:space="preserve">Old Regulations:  CIA County Populations </t>
  </si>
  <si>
    <t xml:space="preserve">Use t he 2000 Census data from the next series of 2000-2010.  </t>
  </si>
  <si>
    <t xml:space="preserve">Old Regs:  since all 55 counties have regs by 2010, the next years of data just need to represented by the total state population:  </t>
  </si>
  <si>
    <t>Population Estimate (as of July 1)</t>
  </si>
  <si>
    <t>Census</t>
  </si>
  <si>
    <t>Estimates Base</t>
  </si>
  <si>
    <t>Barbour County, West Virginia</t>
  </si>
  <si>
    <t>Berkeley County, West Virginia</t>
  </si>
  <si>
    <t>Boone County, West Virginia</t>
  </si>
  <si>
    <t>Braxton County, West Virginia</t>
  </si>
  <si>
    <t>Brooke County, West Virginia</t>
  </si>
  <si>
    <t>Cabell County, West Virginia</t>
  </si>
  <si>
    <t>Calhoun County, West Virginia</t>
  </si>
  <si>
    <t>Clay County, West Virginia</t>
  </si>
  <si>
    <t>Doddridge County, West Virginia</t>
  </si>
  <si>
    <t>Fayette County, West Virginia</t>
  </si>
  <si>
    <t>Gilmer County, West Virginia</t>
  </si>
  <si>
    <t>Grant County, West Virginia</t>
  </si>
  <si>
    <t>Greenbrier County, West Virginia</t>
  </si>
  <si>
    <t>Hampshire County, West Virginia</t>
  </si>
  <si>
    <t>Hancock County, West Virginia</t>
  </si>
  <si>
    <t>Hardy County, West Virginia</t>
  </si>
  <si>
    <t>Harrison County, West Virginia</t>
  </si>
  <si>
    <t>Jackson County, West Virginia</t>
  </si>
  <si>
    <t>Jefferson County, West Virginia</t>
  </si>
  <si>
    <t>Kanawha County, West Virginia</t>
  </si>
  <si>
    <t>Lewis County, West Virginia</t>
  </si>
  <si>
    <t>Lincoln County, West Virginia</t>
  </si>
  <si>
    <t>Logan County, West Virginia</t>
  </si>
  <si>
    <t>McDowell County, West Virginia</t>
  </si>
  <si>
    <t>Marion County, West Virginia</t>
  </si>
  <si>
    <t>Marshall County, West Virginia</t>
  </si>
  <si>
    <t>Mason County, West Virginia</t>
  </si>
  <si>
    <t>Mercer County, West Virginia</t>
  </si>
  <si>
    <t>Mineral County, West Virginia</t>
  </si>
  <si>
    <t>Mingo County, West Virginia</t>
  </si>
  <si>
    <t>Monongalia County, West Virginia</t>
  </si>
  <si>
    <t>Monroe County, West Virginia</t>
  </si>
  <si>
    <t>Morgan County, West Virginia</t>
  </si>
  <si>
    <t>Nicholas County, West Virginia</t>
  </si>
  <si>
    <t>Ohio County, West Virginia</t>
  </si>
  <si>
    <t>Pendleton County, West Virginia</t>
  </si>
  <si>
    <t>Pleasants County, West Virginia</t>
  </si>
  <si>
    <t>Pocahontas County, West Virginia</t>
  </si>
  <si>
    <t>Preston County, West Virginia</t>
  </si>
  <si>
    <t>Putnam County, West Virginia</t>
  </si>
  <si>
    <t>Raleigh County, West Virginia</t>
  </si>
  <si>
    <t>Randolph County, West Virginia</t>
  </si>
  <si>
    <t>Ritchie County, West Virginia</t>
  </si>
  <si>
    <t>Roane County, West Virginia</t>
  </si>
  <si>
    <t>Summers County, West Virginia</t>
  </si>
  <si>
    <t>Taylor County, West Virginia</t>
  </si>
  <si>
    <t>Tucker County, West Virginia</t>
  </si>
  <si>
    <t>Tyler County, West Virginia</t>
  </si>
  <si>
    <t>Upshur County, West Virginia</t>
  </si>
  <si>
    <t>Wayne County, West Virginia</t>
  </si>
  <si>
    <t>Webster County, West Virginia</t>
  </si>
  <si>
    <t>Wetzel County, West Virginia</t>
  </si>
  <si>
    <t>Wirt County, West Virginia</t>
  </si>
  <si>
    <t>Wood County, West Virginia</t>
  </si>
  <si>
    <t>Wyoming County, West Virginia</t>
  </si>
  <si>
    <t>Old Regulations:  CIA county populations totals for Graph (red line):  new census data, year by year since 1992 (kke 02-05-14)</t>
  </si>
  <si>
    <t>V 2013</t>
  </si>
  <si>
    <t>Lewis, Mineral</t>
  </si>
  <si>
    <t xml:space="preserve">100% Regs:  </t>
  </si>
  <si>
    <t xml:space="preserve">Cia regs county population: </t>
  </si>
  <si>
    <t>2013*</t>
  </si>
  <si>
    <t>CIA total population</t>
  </si>
  <si>
    <t>100% CIA regs: all years, new data from census (year by year) kke 02-05-14</t>
  </si>
  <si>
    <t>YEAR</t>
  </si>
  <si>
    <t>Harrison</t>
  </si>
  <si>
    <t>Cabell</t>
  </si>
  <si>
    <t>Pendleton</t>
  </si>
  <si>
    <t>Greenbrier, Monongalia, Taylor</t>
  </si>
  <si>
    <t>Fayette</t>
  </si>
  <si>
    <t>Monongalia, Upshur</t>
  </si>
  <si>
    <t>Mason, Pocahontas, Preston</t>
  </si>
  <si>
    <t>Jackson, Morgan</t>
  </si>
  <si>
    <t>Greenbrier, Taylor</t>
  </si>
  <si>
    <t>Mason, Preston</t>
  </si>
  <si>
    <t>Upshur</t>
  </si>
  <si>
    <t>Barbour, Berkeley, Brooke, Grant, Hancock, Monroe, Nicholas, Pendleton, Tucker, Wyoming</t>
  </si>
  <si>
    <t>Braxton, Hampshire, Ohio, Mercer, Randolph</t>
  </si>
  <si>
    <t xml:space="preserve">Calhoun, Lewis, Marshall, Mineral, Pleasants, Ritchie, Roane, Wirt, Webster, Wood </t>
  </si>
  <si>
    <t>WV POPULATION</t>
  </si>
  <si>
    <t>Berkeley</t>
  </si>
  <si>
    <t>Boone</t>
  </si>
  <si>
    <t>Braxton</t>
  </si>
  <si>
    <t>Brooke</t>
  </si>
  <si>
    <t>Calhoun</t>
  </si>
  <si>
    <t>Clay</t>
  </si>
  <si>
    <t>Doddridge</t>
  </si>
  <si>
    <t>Gilmer</t>
  </si>
  <si>
    <t>Grant</t>
  </si>
  <si>
    <t>Greenbrier</t>
  </si>
  <si>
    <t>Hampshire</t>
  </si>
  <si>
    <t>Hancock</t>
  </si>
  <si>
    <t>Hardy</t>
  </si>
  <si>
    <t>Jackson</t>
  </si>
  <si>
    <t>Jefferson</t>
  </si>
  <si>
    <t>Kanawha</t>
  </si>
  <si>
    <t>Lewis</t>
  </si>
  <si>
    <t>Lincoln</t>
  </si>
  <si>
    <t>Logan</t>
  </si>
  <si>
    <t>McDowell</t>
  </si>
  <si>
    <t>Marion</t>
  </si>
  <si>
    <t>Marshall</t>
  </si>
  <si>
    <t>Mercer</t>
  </si>
  <si>
    <t>Mineral</t>
  </si>
  <si>
    <t>Mingo</t>
  </si>
  <si>
    <t>Monroe</t>
  </si>
  <si>
    <t>Morgan</t>
  </si>
  <si>
    <t>Ohio</t>
  </si>
  <si>
    <t>Pleasants</t>
  </si>
  <si>
    <t>Preston</t>
  </si>
  <si>
    <t>Putnam</t>
  </si>
  <si>
    <t>Raleigh</t>
  </si>
  <si>
    <t>Randolph</t>
  </si>
  <si>
    <t>Ritchie</t>
  </si>
  <si>
    <t>Roane</t>
  </si>
  <si>
    <t>Summers</t>
  </si>
  <si>
    <t>Taylor</t>
  </si>
  <si>
    <t>Tucker</t>
  </si>
  <si>
    <t>Tyler</t>
  </si>
  <si>
    <t>Wayne</t>
  </si>
  <si>
    <t>Webster</t>
  </si>
  <si>
    <t>Wetzel</t>
  </si>
  <si>
    <t>Wirt</t>
  </si>
  <si>
    <t>Wood</t>
  </si>
  <si>
    <t>Wyoming</t>
  </si>
  <si>
    <t>Barbour</t>
  </si>
  <si>
    <t>Calhoun, Hampshire, Pleasants, Ritchie, Roane, Wirt, Wood</t>
  </si>
  <si>
    <t xml:space="preserve">WV POPULATION </t>
  </si>
  <si>
    <t xml:space="preserve">Barbour, Berkeley, Brooke, </t>
  </si>
  <si>
    <t>Hampshire, Ohio</t>
  </si>
  <si>
    <t>Braxton, Calhoun, Pleasants, Ritchie, Roane, Summers, Wirt, Wood</t>
  </si>
  <si>
    <t>Barbour, Berkeley, Brooke, Hancock, Monroe, Nicholas</t>
  </si>
  <si>
    <t>COUNT</t>
  </si>
  <si>
    <t>Hancock repealed</t>
  </si>
  <si>
    <t>Brooke repealed</t>
  </si>
  <si>
    <t>Braxton, Brooke, Cabell, Clay, Fayette, Harrison, Kanawha, Marion, Putnam, Raleigh, Randolph</t>
  </si>
  <si>
    <t>Doddridge, Hancock, Hardy, Mineral, Summers</t>
  </si>
  <si>
    <t>PROGRESS BY YEAR AND TOTAL POPULATION COVERED  (LINE CHART)</t>
  </si>
  <si>
    <t>PROGRESS BY YEAR AND TOTAL POPULATION COVERED (AREA CHART)</t>
  </si>
  <si>
    <t>PROGRESS BY YEAR AND TOTAL POPULATION COVERED (BAR CHART)</t>
  </si>
  <si>
    <t>PROGRESS BY YEAR AND PERCENT OF POPULATION COVERED (BAR CHART)</t>
  </si>
  <si>
    <t>PROGRESS BY YEAR AND PERCENT OF POPULATION COVERED (LINE CHART)</t>
  </si>
  <si>
    <t>PROGRESS BY YEAR AND PERCENT OF POPULATION COVERED (AREA CHART)</t>
  </si>
  <si>
    <t>Time Series of West Virginia Intercensal Population Estimates by County: April 1, 1990 to April 1, 2000.  U.S. Census Bureau, April 2002.</t>
  </si>
  <si>
    <t>1992-1999:</t>
  </si>
  <si>
    <t>2000-2009:</t>
  </si>
  <si>
    <t>2010-2018:</t>
  </si>
  <si>
    <t>SOURCES</t>
  </si>
  <si>
    <t>Some of the fields in the main data table (like percents and counts) are calcualted in the that table.  The headings of the columns are used as series labels and legends on many of the charts.</t>
  </si>
  <si>
    <t>Updating or Modifying this Workbook</t>
  </si>
  <si>
    <t xml:space="preserve">If  users attempting to update this workbook aren't comfortable working with cell references to other tables and charting in general, they may want to get some help.  Anyone attempting to make changes should first make sure they have a good backup copy or two. Even if you know what you're doing, it's still a bit unwieldly to work with.  </t>
  </si>
  <si>
    <t xml:space="preserve">Another accuracy check is the count field.  The data table counts each county name and keeps a running total of counties in each category. If the yearly counts don't agree, it indicates a problem with the data. </t>
  </si>
  <si>
    <t xml:space="preserve">CURRENT REGULATIONS BY TYPE AND PERECENT OF POPULATION COVERED  </t>
  </si>
  <si>
    <t xml:space="preserve">CURRENT REGULATIONS BY TYPE AND POPULATION COVERED  </t>
  </si>
  <si>
    <t xml:space="preserve">CURRENT REGULATIONS BY TYPE AND PERCENTAGE OF COUNTIES  </t>
  </si>
  <si>
    <t>WV POPULATION COVERED BY ELECTRONIC SMOKING DEVICE PROVISIONS****</t>
  </si>
  <si>
    <t>All of the sheets and the workbook itself are protected but not passworded.  It's safest to keep complicated sheets protected to avoid accidental editing.</t>
  </si>
  <si>
    <t>COUNTIES ADOPTING A SMOKEFREE REGULATION*</t>
  </si>
  <si>
    <t xml:space="preserve"> POPULATION COVERED BY A SMOKEFREE REGULATION*</t>
  </si>
  <si>
    <t xml:space="preserve"> PERCENT OF POPULATION COVERED A SMOKEFREE REGULATION*</t>
  </si>
  <si>
    <t>NUMBER OF COUNTIES WITH  A SMOKEFREE REGULATION*</t>
  </si>
  <si>
    <t>PERCENT OF COUNTIES WITH A SMOKEFREE REGULATION*</t>
  </si>
  <si>
    <t>WV POPULATION COVERED BY  A SMOKEFREE REGULATION*</t>
  </si>
  <si>
    <t>COUNTIES ADOPTING  100% ENCLOSED WORKPLACE PROVISIONS†</t>
  </si>
  <si>
    <t xml:space="preserve"> POPULATION COVERED BY 100% ENCLOSED WORK AND PUBLIC PLACE PROVISIONS†</t>
  </si>
  <si>
    <t xml:space="preserve"> PERCENT OF POPULATION COVERED BY 100% ENCLOSED WORK AND PUBLIC PLACE PROVISIONS†</t>
  </si>
  <si>
    <t>NUMBER OF COUNTIES WITH 100% ENCLOSED WORKPLACE PROVISIONS†</t>
  </si>
  <si>
    <t>PERCENT OF COUNTIES WITH 100% ENCLOSED WORKPLACE PROVISIONS†</t>
  </si>
  <si>
    <t>COUNTIES ADOPTING OUTDOOR PUBLIC AREA PROVISIONS‡</t>
  </si>
  <si>
    <t xml:space="preserve"> POPULATION COVERED BY OUTDOOR PUBLIC AREA PROVISIONS‡</t>
  </si>
  <si>
    <t xml:space="preserve"> PERCENT OF POPULATION COVERED BY OUTDOOR PUBLIC AREA PROVISIONS‡</t>
  </si>
  <si>
    <t>NUMBER OF COUNTIES WITH OUTDOOR PUBLIC AREA PROVISIONS‡</t>
  </si>
  <si>
    <t>PERCENT OF COUNTIES WITH OUTDOOR PUBLIC AREA PROVISIONS‡</t>
  </si>
  <si>
    <t>COUNTIES ADOPTING ELECTRONIC SMOKING DEVICE PROVISIONS§</t>
  </si>
  <si>
    <t xml:space="preserve"> POPULATION COVERED BY ELECTRONIC SMOKING DEVICE PROVISIONS§</t>
  </si>
  <si>
    <t xml:space="preserve"> PERCENT OF POPULATION COVERED BY ELECTRONIC SMOKING DEVICE PROVISIONS§</t>
  </si>
  <si>
    <t>NUMBER OF COUNTIES WITH ELECTRONIC SMOKING DEVICE PROVISIONS§</t>
  </si>
  <si>
    <t>PERCENT OF COUNTIES WITH ELECTRONIC SMOKING DEVICE PROVISIONS§</t>
  </si>
  <si>
    <t xml:space="preserve">*Counties adopting a local board of health smokefree regulation, regardless of specific provisions. </t>
  </si>
  <si>
    <t xml:space="preserve">*Counties adopting a local board of health smokefree regulation, regardless of specific provisions.  †Counties adopting a local board of health regulation that prohibits smoking in all enclosed work and public places, restaurants, bars, gaming venues, and vehicles used as places of employment.  ‡Counties adopting a local board of health smokefree regulation with outdoor public area provisions.  §Counties adopting local board of health regulations that prohibit the use of electronic smoking devices anywhere traditional smoking is prohibited.  
</t>
  </si>
  <si>
    <t>WV POPULATION COVERED BY 100% ENCLOSED WORK AND PUBLIC PLACE PROVISIONS†</t>
  </si>
  <si>
    <t xml:space="preserve"> WV POPULATION COVERED BY OUTDOOR PUBLIC AREA PROVISIONS‡</t>
  </si>
  <si>
    <t xml:space="preserve"> ‡Counties adopting a local board of health smokefree regulation with outdoor public area provisions.</t>
  </si>
  <si>
    <t xml:space="preserve"> §Counties adopting local board of health regulations that prohibit the use of electronic smoking devices anywhere traditional smoking is prohibited.  </t>
  </si>
  <si>
    <t xml:space="preserve"> †Counties adopting a local board of health regulation that prohibits smoking in all enclosed work and public places, restaurants, bars, gaming venues, and vehicles used as places of employment</t>
  </si>
  <si>
    <t>Kanawha, Cabell, Raleigh</t>
  </si>
  <si>
    <t xml:space="preserve">All of the census data are either finalized county date or current estimates. If data was not available, the population for the lastest estimate was used.  </t>
  </si>
  <si>
    <t>The table that the charts pull data from, and in most cases, series names also, is named DATA TABLE.  Each of the color-coded categories on the data table pulls data from a corresponding POPULATION TABLE. The Population tables started out as copies of the WV POPULATION TABLE.  Instead of trying to select and sum the right data on each population table, they are set up so that unnessary data is completely removed.  The needed data is shaded yellow. This makes it easier to double check for accuracy. The population for each year is added by cell reference the data table.</t>
  </si>
  <si>
    <t>2020-2022:</t>
  </si>
  <si>
    <t>Intercensal Estimates of the Resident Population for Counties of West Virginia: April 1, 2000 to July 1, 2010.  U.S. Census Bureau, September 2011.</t>
  </si>
  <si>
    <t>Annual Estimates of the Resident Population for Counties in West Virginia: April 1, 2010 to July 1, 2019.  U.S. Census Bureau, March 2020.</t>
  </si>
  <si>
    <t>Annual Estimates of the Resident Population for Counties in West Virginia: April 1, 2020 to July 1, 2022.  U.S. Census Bureau,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</si>
</sst>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mmmm\ d\,\ yyyy"/>
    <numFmt numFmtId="166" formatCode="0.0%"/>
  </numFmts>
  <fonts count="39">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sz val="10"/>
      <name val="MS Sans Serif"/>
      <family val="2"/>
    </font>
    <font>
      <b/>
      <sz val="8"/>
      <name val="MS Sans Serif"/>
      <family val="2"/>
    </font>
    <font>
      <sz val="8"/>
      <color indexed="9"/>
      <name val="MS Sans Serif"/>
      <family val="2"/>
    </font>
    <font>
      <b/>
      <vertAlign val="superscript"/>
      <sz val="10"/>
      <name val="MS Sans Serif"/>
      <family val="2"/>
    </font>
    <font>
      <vertAlign val="superscript"/>
      <sz val="8"/>
      <name val="arial"/>
      <family val="2"/>
    </font>
    <font>
      <b/>
      <sz val="8"/>
      <name val="arial"/>
      <family val="2"/>
    </font>
    <font>
      <b/>
      <sz val="11"/>
      <name val="Arial"/>
      <family val="2"/>
    </font>
    <font>
      <sz val="9"/>
      <name val="Arial"/>
      <family val="2"/>
    </font>
    <font>
      <sz val="10"/>
      <name val="MS Sans Serif"/>
      <family val="2"/>
    </font>
    <font>
      <b/>
      <sz val="9"/>
      <name val="Arial"/>
      <family val="2"/>
    </font>
    <font>
      <b/>
      <sz val="10"/>
      <name val="Arial"/>
      <family val="2"/>
    </font>
    <font>
      <sz val="9"/>
      <color indexed="8"/>
      <name val="SansSerif"/>
    </font>
    <font>
      <b/>
      <sz val="14"/>
      <name val="Arial"/>
      <family val="2"/>
    </font>
    <font>
      <sz val="11"/>
      <name val="Calibri"/>
      <family val="2"/>
    </font>
    <font>
      <sz val="11"/>
      <name val="Arial"/>
      <family val="2"/>
    </font>
    <font>
      <b/>
      <sz val="12"/>
      <name val="Arial"/>
      <family val="2"/>
    </font>
    <font>
      <sz val="12"/>
      <name val="Arial"/>
      <family val="2"/>
    </font>
    <font>
      <sz val="11"/>
      <color theme="1"/>
      <name val="Calibri"/>
      <family val="2"/>
      <scheme val="minor"/>
    </font>
    <font>
      <b/>
      <sz val="8.5"/>
      <color rgb="FF222222"/>
      <name val="Arial"/>
      <family val="2"/>
    </font>
    <font>
      <sz val="8.5"/>
      <color rgb="FF222222"/>
      <name val="Arial"/>
      <family val="2"/>
    </font>
    <font>
      <sz val="9"/>
      <color rgb="FFFF0000"/>
      <name val="SansSerif"/>
    </font>
    <font>
      <b/>
      <sz val="10"/>
      <color theme="3"/>
      <name val="Arial"/>
      <family val="2"/>
    </font>
    <font>
      <b/>
      <sz val="9"/>
      <color rgb="FFFF0000"/>
      <name val="Arial"/>
      <family val="2"/>
    </font>
    <font>
      <b/>
      <sz val="8"/>
      <color rgb="FFC00000"/>
      <name val="Arial"/>
      <family val="2"/>
    </font>
    <font>
      <b/>
      <sz val="8"/>
      <color theme="9" tint="-0.249977111117893"/>
      <name val="Arial"/>
      <family val="2"/>
    </font>
    <font>
      <b/>
      <sz val="8"/>
      <color theme="6" tint="-0.499984740745262"/>
      <name val="Arial"/>
      <family val="2"/>
    </font>
    <font>
      <b/>
      <sz val="8"/>
      <color theme="4" tint="-0.499984740745262"/>
      <name val="Arial"/>
      <family val="2"/>
    </font>
    <font>
      <sz val="8"/>
      <color rgb="FFFF0000"/>
      <name val="Arial"/>
      <family val="2"/>
    </font>
    <font>
      <sz val="9"/>
      <color theme="1"/>
      <name val="Arial"/>
      <family val="2"/>
    </font>
    <font>
      <sz val="9"/>
      <color theme="1"/>
      <name val="SansSerif"/>
    </font>
    <font>
      <sz val="10"/>
      <color rgb="FFFF0000"/>
      <name val="Arial"/>
      <family val="2"/>
    </font>
    <font>
      <sz val="9"/>
      <name val="SansSerif"/>
    </font>
    <font>
      <sz val="10"/>
      <color theme="1"/>
      <name val="Arial"/>
      <family val="2"/>
    </font>
  </fonts>
  <fills count="1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0"/>
        <bgColor indexed="64"/>
      </patternFill>
    </fill>
    <fill>
      <patternFill patternType="solid">
        <fgColor theme="0" tint="-0.499984740745262"/>
        <bgColor indexed="64"/>
      </patternFill>
    </fill>
    <fill>
      <patternFill patternType="solid">
        <fgColor rgb="FFFFFFFF"/>
        <bgColor indexed="64"/>
      </patternFill>
    </fill>
    <fill>
      <patternFill patternType="solid">
        <fgColor rgb="FFE5E2DE"/>
        <bgColor indexed="64"/>
      </patternFill>
    </fill>
    <fill>
      <patternFill patternType="solid">
        <fgColor theme="4" tint="0.59999389629810485"/>
        <bgColor indexed="64"/>
      </patternFill>
    </fill>
    <fill>
      <patternFill patternType="solid">
        <fgColor rgb="FFFFFF99"/>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0" tint="-0.149998474074526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0"/>
      </left>
      <right style="thin">
        <color indexed="0"/>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0"/>
      </left>
      <right/>
      <top/>
      <bottom style="thin">
        <color indexed="64"/>
      </bottom>
      <diagonal/>
    </border>
    <border>
      <left/>
      <right/>
      <top/>
      <bottom style="thin">
        <color indexed="64"/>
      </bottom>
      <diagonal/>
    </border>
    <border>
      <left/>
      <right style="thin">
        <color indexed="0"/>
      </right>
      <top/>
      <bottom style="thin">
        <color indexed="64"/>
      </bottom>
      <diagonal/>
    </border>
    <border>
      <left style="thin">
        <color indexed="0"/>
      </left>
      <right/>
      <top style="thin">
        <color indexed="64"/>
      </top>
      <bottom style="thin">
        <color indexed="64"/>
      </bottom>
      <diagonal/>
    </border>
    <border>
      <left/>
      <right style="thin">
        <color indexed="0"/>
      </right>
      <top style="thin">
        <color indexed="64"/>
      </top>
      <bottom style="thin">
        <color indexed="64"/>
      </bottom>
      <diagonal/>
    </border>
    <border>
      <left style="thin">
        <color indexed="0"/>
      </left>
      <right/>
      <top style="thin">
        <color indexed="64"/>
      </top>
      <bottom/>
      <diagonal/>
    </border>
    <border>
      <left/>
      <right style="thin">
        <color indexed="0"/>
      </right>
      <top style="thin">
        <color indexed="64"/>
      </top>
      <bottom/>
      <diagonal/>
    </border>
    <border>
      <left style="thin">
        <color indexed="0"/>
      </left>
      <right/>
      <top/>
      <bottom/>
      <diagonal/>
    </border>
    <border>
      <left/>
      <right style="thin">
        <color indexed="0"/>
      </right>
      <top/>
      <bottom/>
      <diagonal/>
    </border>
    <border>
      <left style="thin">
        <color indexed="0"/>
      </left>
      <right style="thin">
        <color indexed="0"/>
      </right>
      <top style="thin">
        <color indexed="64"/>
      </top>
      <bottom/>
      <diagonal/>
    </border>
    <border>
      <left style="thin">
        <color indexed="0"/>
      </left>
      <right style="thin">
        <color indexed="0"/>
      </right>
      <top/>
      <bottom style="thin">
        <color indexed="64"/>
      </bottom>
      <diagonal/>
    </border>
    <border>
      <left style="medium">
        <color rgb="FF999999"/>
      </left>
      <right style="medium">
        <color rgb="FF999999"/>
      </right>
      <top/>
      <bottom/>
      <diagonal/>
    </border>
    <border>
      <left style="medium">
        <color rgb="FF999999"/>
      </left>
      <right style="medium">
        <color rgb="FF999999"/>
      </right>
      <top/>
      <bottom style="medium">
        <color rgb="FFFFFFFF"/>
      </bottom>
      <diagonal/>
    </border>
    <border>
      <left style="medium">
        <color rgb="FFAAAAAA"/>
      </left>
      <right style="medium">
        <color rgb="FF999999"/>
      </right>
      <top/>
      <bottom style="medium">
        <color rgb="FFFFFFFF"/>
      </bottom>
      <diagonal/>
    </border>
    <border>
      <left style="medium">
        <color rgb="FF999999"/>
      </left>
      <right/>
      <top/>
      <bottom style="medium">
        <color rgb="FFFFFFFF"/>
      </bottom>
      <diagonal/>
    </border>
    <border>
      <left style="medium">
        <color rgb="FFAAAAAA"/>
      </left>
      <right/>
      <top/>
      <bottom style="medium">
        <color rgb="FFFFFFFF"/>
      </bottom>
      <diagonal/>
    </border>
    <border>
      <left/>
      <right style="medium">
        <color rgb="FF999999"/>
      </right>
      <top/>
      <bottom style="medium">
        <color rgb="FFFFFFFF"/>
      </bottom>
      <diagonal/>
    </border>
    <border>
      <left/>
      <right/>
      <top/>
      <bottom style="medium">
        <color rgb="FFFFFFFF"/>
      </bottom>
      <diagonal/>
    </border>
    <border>
      <left style="medium">
        <color rgb="FF999999"/>
      </left>
      <right/>
      <top/>
      <bottom/>
      <diagonal/>
    </border>
    <border>
      <left/>
      <right style="medium">
        <color rgb="FF999999"/>
      </right>
      <top/>
      <bottom/>
      <diagonal/>
    </border>
    <border>
      <left style="medium">
        <color rgb="FF999999"/>
      </left>
      <right/>
      <top/>
      <bottom style="thin">
        <color indexed="64"/>
      </bottom>
      <diagonal/>
    </border>
    <border>
      <left style="thin">
        <color auto="1"/>
      </left>
      <right style="thin">
        <color auto="1"/>
      </right>
      <top style="thin">
        <color auto="1"/>
      </top>
      <bottom style="thin">
        <color auto="1"/>
      </bottom>
      <diagonal/>
    </border>
  </borders>
  <cellStyleXfs count="7">
    <xf numFmtId="0" fontId="0" fillId="0" borderId="0"/>
    <xf numFmtId="43" fontId="23" fillId="0" borderId="0" applyFont="0" applyFill="0" applyBorder="0" applyAlignment="0" applyProtection="0"/>
    <xf numFmtId="0" fontId="23" fillId="0" borderId="0"/>
    <xf numFmtId="0" fontId="3" fillId="0" borderId="0"/>
    <xf numFmtId="0" fontId="14" fillId="0" borderId="0"/>
    <xf numFmtId="0" fontId="2" fillId="0" borderId="0"/>
    <xf numFmtId="0" fontId="1" fillId="0" borderId="0"/>
  </cellStyleXfs>
  <cellXfs count="280">
    <xf numFmtId="0" fontId="0" fillId="0" borderId="0" xfId="0"/>
    <xf numFmtId="0" fontId="0" fillId="0" borderId="1" xfId="0" applyBorder="1"/>
    <xf numFmtId="0" fontId="4" fillId="0" borderId="1" xfId="0" applyFont="1" applyBorder="1"/>
    <xf numFmtId="0" fontId="0" fillId="5" borderId="1" xfId="0" applyFill="1" applyBorder="1"/>
    <xf numFmtId="15" fontId="0" fillId="5" borderId="1" xfId="0" applyNumberFormat="1" applyFill="1" applyBorder="1"/>
    <xf numFmtId="3" fontId="4" fillId="0" borderId="1" xfId="0" applyNumberFormat="1" applyFont="1" applyBorder="1"/>
    <xf numFmtId="0" fontId="0" fillId="5" borderId="0" xfId="0" applyFill="1"/>
    <xf numFmtId="0" fontId="0" fillId="0" borderId="2" xfId="0" applyBorder="1" applyAlignment="1">
      <alignment wrapText="1"/>
    </xf>
    <xf numFmtId="3" fontId="4" fillId="6" borderId="1" xfId="0" applyNumberFormat="1" applyFont="1" applyFill="1" applyBorder="1"/>
    <xf numFmtId="3" fontId="4" fillId="7" borderId="1" xfId="0" applyNumberFormat="1" applyFont="1" applyFill="1" applyBorder="1"/>
    <xf numFmtId="164" fontId="4" fillId="0" borderId="1" xfId="1" applyNumberFormat="1" applyFont="1" applyBorder="1"/>
    <xf numFmtId="3" fontId="4" fillId="5" borderId="1" xfId="0" applyNumberFormat="1" applyFont="1" applyFill="1" applyBorder="1"/>
    <xf numFmtId="3" fontId="4" fillId="8" borderId="1" xfId="0" applyNumberFormat="1" applyFont="1" applyFill="1" applyBorder="1"/>
    <xf numFmtId="0" fontId="6" fillId="0" borderId="3" xfId="0" applyFont="1" applyBorder="1" applyAlignment="1" applyProtection="1">
      <alignment horizontal="center" vertical="center" wrapText="1"/>
      <protection locked="0"/>
    </xf>
    <xf numFmtId="0" fontId="7" fillId="0" borderId="1" xfId="0" applyFont="1" applyBorder="1" applyAlignment="1" applyProtection="1">
      <alignment horizontal="left" indent="1"/>
      <protection locked="0"/>
    </xf>
    <xf numFmtId="3" fontId="7" fillId="0" borderId="1" xfId="0" applyNumberFormat="1" applyFont="1" applyBorder="1" applyAlignment="1" applyProtection="1">
      <alignment horizontal="right"/>
      <protection locked="0"/>
    </xf>
    <xf numFmtId="0" fontId="8" fillId="0" borderId="1" xfId="0" applyFont="1" applyBorder="1" applyProtection="1">
      <protection locked="0"/>
    </xf>
    <xf numFmtId="3" fontId="4" fillId="0" borderId="1" xfId="0" applyNumberFormat="1" applyFont="1" applyBorder="1" applyAlignment="1" applyProtection="1">
      <alignment horizontal="right"/>
      <protection locked="0"/>
    </xf>
    <xf numFmtId="0" fontId="7" fillId="0" borderId="1" xfId="0" applyFont="1" applyBorder="1" applyAlignment="1" applyProtection="1">
      <alignment horizontal="right"/>
      <protection locked="0"/>
    </xf>
    <xf numFmtId="3" fontId="4" fillId="6" borderId="1" xfId="0" applyNumberFormat="1" applyFont="1" applyFill="1" applyBorder="1" applyAlignment="1" applyProtection="1">
      <alignment horizontal="right"/>
      <protection locked="0"/>
    </xf>
    <xf numFmtId="0" fontId="4" fillId="6" borderId="1" xfId="0" applyFont="1" applyFill="1" applyBorder="1"/>
    <xf numFmtId="0" fontId="4" fillId="7" borderId="1" xfId="0" applyFont="1" applyFill="1" applyBorder="1"/>
    <xf numFmtId="0" fontId="4" fillId="5" borderId="1" xfId="0" applyFont="1" applyFill="1" applyBorder="1"/>
    <xf numFmtId="0" fontId="24" fillId="9" borderId="37" xfId="0" applyFont="1" applyFill="1" applyBorder="1" applyAlignment="1">
      <alignment horizontal="left" vertical="center" wrapText="1"/>
    </xf>
    <xf numFmtId="0" fontId="24" fillId="9" borderId="38" xfId="0" applyFont="1" applyFill="1" applyBorder="1" applyAlignment="1">
      <alignment horizontal="left" vertical="center" wrapText="1"/>
    </xf>
    <xf numFmtId="3" fontId="25" fillId="10" borderId="38" xfId="0" applyNumberFormat="1" applyFont="1" applyFill="1" applyBorder="1" applyAlignment="1">
      <alignment horizontal="left" vertical="center" wrapText="1"/>
    </xf>
    <xf numFmtId="3" fontId="25" fillId="10" borderId="39" xfId="0" applyNumberFormat="1" applyFont="1" applyFill="1" applyBorder="1" applyAlignment="1">
      <alignment horizontal="left" vertical="center" wrapText="1"/>
    </xf>
    <xf numFmtId="3" fontId="25" fillId="10" borderId="39" xfId="0" applyNumberFormat="1" applyFont="1" applyFill="1" applyBorder="1" applyAlignment="1">
      <alignment horizontal="right" vertical="center"/>
    </xf>
    <xf numFmtId="3" fontId="25" fillId="5" borderId="38" xfId="0" applyNumberFormat="1" applyFont="1" applyFill="1" applyBorder="1" applyAlignment="1">
      <alignment horizontal="left" vertical="center" wrapText="1"/>
    </xf>
    <xf numFmtId="0" fontId="3" fillId="5" borderId="0" xfId="0" applyFont="1" applyFill="1"/>
    <xf numFmtId="3" fontId="7" fillId="5" borderId="1" xfId="0" applyNumberFormat="1" applyFont="1" applyFill="1" applyBorder="1" applyAlignment="1" applyProtection="1">
      <alignment horizontal="right"/>
      <protection locked="0"/>
    </xf>
    <xf numFmtId="3" fontId="4" fillId="5" borderId="1" xfId="0" applyNumberFormat="1" applyFont="1" applyFill="1" applyBorder="1" applyAlignment="1" applyProtection="1">
      <alignment horizontal="right"/>
      <protection locked="0"/>
    </xf>
    <xf numFmtId="3" fontId="4" fillId="7" borderId="1" xfId="0" applyNumberFormat="1" applyFont="1" applyFill="1" applyBorder="1" applyAlignment="1" applyProtection="1">
      <alignment horizontal="right"/>
      <protection locked="0"/>
    </xf>
    <xf numFmtId="3" fontId="4" fillId="11" borderId="1" xfId="0" applyNumberFormat="1" applyFont="1" applyFill="1" applyBorder="1" applyAlignment="1" applyProtection="1">
      <alignment horizontal="right"/>
      <protection locked="0"/>
    </xf>
    <xf numFmtId="0" fontId="4" fillId="11" borderId="1" xfId="0" applyFont="1" applyFill="1" applyBorder="1"/>
    <xf numFmtId="0" fontId="24" fillId="5" borderId="38" xfId="0" applyFont="1" applyFill="1" applyBorder="1" applyAlignment="1">
      <alignment horizontal="left" vertical="center" wrapText="1"/>
    </xf>
    <xf numFmtId="0" fontId="24" fillId="5" borderId="40" xfId="0" applyFont="1" applyFill="1" applyBorder="1" applyAlignment="1">
      <alignment horizontal="left" vertical="center" wrapText="1"/>
    </xf>
    <xf numFmtId="3" fontId="25" fillId="5" borderId="40" xfId="0" applyNumberFormat="1" applyFont="1" applyFill="1" applyBorder="1" applyAlignment="1">
      <alignment horizontal="left" vertical="center" wrapText="1"/>
    </xf>
    <xf numFmtId="3" fontId="25" fillId="5" borderId="41" xfId="0" applyNumberFormat="1" applyFont="1" applyFill="1" applyBorder="1" applyAlignment="1">
      <alignment horizontal="left" vertical="center" wrapText="1"/>
    </xf>
    <xf numFmtId="3" fontId="25" fillId="5" borderId="41" xfId="0" applyNumberFormat="1" applyFont="1" applyFill="1" applyBorder="1" applyAlignment="1">
      <alignment horizontal="right" vertical="center"/>
    </xf>
    <xf numFmtId="0" fontId="24" fillId="9" borderId="1" xfId="0" applyFont="1" applyFill="1" applyBorder="1" applyAlignment="1">
      <alignment horizontal="left" vertical="center" wrapText="1"/>
    </xf>
    <xf numFmtId="3" fontId="25" fillId="10" borderId="1" xfId="0" applyNumberFormat="1" applyFont="1" applyFill="1" applyBorder="1" applyAlignment="1">
      <alignment horizontal="right" wrapText="1"/>
    </xf>
    <xf numFmtId="3" fontId="25" fillId="10" borderId="1" xfId="0" applyNumberFormat="1" applyFont="1" applyFill="1" applyBorder="1" applyAlignment="1">
      <alignment horizontal="right"/>
    </xf>
    <xf numFmtId="3" fontId="25" fillId="11" borderId="1" xfId="0" applyNumberFormat="1" applyFont="1" applyFill="1" applyBorder="1" applyAlignment="1">
      <alignment horizontal="right" wrapText="1"/>
    </xf>
    <xf numFmtId="164" fontId="0" fillId="0" borderId="0" xfId="1" applyNumberFormat="1" applyFont="1"/>
    <xf numFmtId="0" fontId="7" fillId="0" borderId="1" xfId="0" applyFont="1" applyBorder="1" applyAlignment="1" applyProtection="1">
      <alignment horizontal="center"/>
      <protection locked="0"/>
    </xf>
    <xf numFmtId="1" fontId="7" fillId="0" borderId="1" xfId="0" applyNumberFormat="1" applyFont="1" applyBorder="1" applyAlignment="1" applyProtection="1">
      <alignment horizontal="center"/>
      <protection locked="0"/>
    </xf>
    <xf numFmtId="0" fontId="5" fillId="0" borderId="1" xfId="0" applyFont="1" applyBorder="1" applyAlignment="1">
      <alignment horizontal="center"/>
    </xf>
    <xf numFmtId="3" fontId="17" fillId="7" borderId="4" xfId="0" applyNumberFormat="1" applyFont="1" applyFill="1" applyBorder="1" applyAlignment="1">
      <alignment horizontal="center" vertical="top" wrapText="1"/>
    </xf>
    <xf numFmtId="3" fontId="26" fillId="7" borderId="4" xfId="0" applyNumberFormat="1" applyFont="1" applyFill="1" applyBorder="1" applyAlignment="1">
      <alignment horizontal="center" vertical="top" wrapText="1"/>
    </xf>
    <xf numFmtId="3" fontId="17" fillId="7" borderId="4" xfId="3" applyNumberFormat="1" applyFont="1" applyFill="1" applyBorder="1" applyAlignment="1">
      <alignment horizontal="center" vertical="top"/>
    </xf>
    <xf numFmtId="3" fontId="17" fillId="7" borderId="5" xfId="0" applyNumberFormat="1" applyFont="1" applyFill="1" applyBorder="1" applyAlignment="1">
      <alignment horizontal="center" vertical="top" wrapText="1"/>
    </xf>
    <xf numFmtId="3" fontId="17" fillId="7" borderId="5" xfId="3" applyNumberFormat="1" applyFont="1" applyFill="1" applyBorder="1" applyAlignment="1">
      <alignment horizontal="center" vertical="top"/>
    </xf>
    <xf numFmtId="3" fontId="26" fillId="7" borderId="5" xfId="0" applyNumberFormat="1" applyFont="1" applyFill="1" applyBorder="1" applyAlignment="1">
      <alignment horizontal="center" vertical="top" wrapText="1"/>
    </xf>
    <xf numFmtId="3" fontId="17" fillId="12" borderId="4" xfId="0" applyNumberFormat="1" applyFont="1" applyFill="1" applyBorder="1" applyAlignment="1">
      <alignment horizontal="center" vertical="top" wrapText="1"/>
    </xf>
    <xf numFmtId="3" fontId="17" fillId="12" borderId="4" xfId="3" applyNumberFormat="1" applyFont="1" applyFill="1" applyBorder="1" applyAlignment="1">
      <alignment horizontal="center" vertical="top"/>
    </xf>
    <xf numFmtId="3" fontId="17" fillId="12" borderId="6" xfId="3" applyNumberFormat="1" applyFont="1" applyFill="1" applyBorder="1" applyAlignment="1">
      <alignment horizontal="center" vertical="top"/>
    </xf>
    <xf numFmtId="3" fontId="17" fillId="7" borderId="6" xfId="0" applyNumberFormat="1" applyFont="1" applyFill="1" applyBorder="1" applyAlignment="1">
      <alignment horizontal="center" vertical="top" wrapText="1"/>
    </xf>
    <xf numFmtId="3" fontId="17" fillId="7" borderId="6" xfId="3" applyNumberFormat="1" applyFont="1" applyFill="1" applyBorder="1" applyAlignment="1">
      <alignment horizontal="center" vertical="top"/>
    </xf>
    <xf numFmtId="0" fontId="5" fillId="7" borderId="0" xfId="0" applyFont="1" applyFill="1" applyAlignment="1">
      <alignment horizontal="center"/>
    </xf>
    <xf numFmtId="0" fontId="5" fillId="13" borderId="1" xfId="0" applyFont="1" applyFill="1" applyBorder="1" applyAlignment="1">
      <alignment horizontal="center"/>
    </xf>
    <xf numFmtId="1" fontId="5" fillId="13" borderId="1" xfId="0" applyNumberFormat="1" applyFont="1" applyFill="1" applyBorder="1" applyAlignment="1">
      <alignment horizontal="center"/>
    </xf>
    <xf numFmtId="0" fontId="16" fillId="13" borderId="1" xfId="0" applyFont="1" applyFill="1" applyBorder="1" applyAlignment="1">
      <alignment horizontal="left" vertical="center" wrapText="1"/>
    </xf>
    <xf numFmtId="3" fontId="13" fillId="7" borderId="7" xfId="0" applyNumberFormat="1" applyFont="1" applyFill="1" applyBorder="1"/>
    <xf numFmtId="3" fontId="13" fillId="7" borderId="7" xfId="0" applyNumberFormat="1" applyFont="1" applyFill="1" applyBorder="1" applyAlignment="1">
      <alignment horizontal="right"/>
    </xf>
    <xf numFmtId="0" fontId="0" fillId="7" borderId="0" xfId="0" applyFill="1"/>
    <xf numFmtId="3" fontId="13" fillId="7" borderId="1" xfId="0" applyNumberFormat="1" applyFont="1" applyFill="1" applyBorder="1"/>
    <xf numFmtId="3" fontId="13" fillId="7" borderId="1" xfId="0" applyNumberFormat="1" applyFont="1" applyFill="1" applyBorder="1" applyAlignment="1">
      <alignment horizontal="right"/>
    </xf>
    <xf numFmtId="0" fontId="16" fillId="13" borderId="8" xfId="0" applyFont="1" applyFill="1" applyBorder="1" applyAlignment="1">
      <alignment horizontal="left" vertical="center" wrapText="1"/>
    </xf>
    <xf numFmtId="3" fontId="13" fillId="7" borderId="8" xfId="0" applyNumberFormat="1" applyFont="1" applyFill="1" applyBorder="1"/>
    <xf numFmtId="3" fontId="13" fillId="7" borderId="8" xfId="0" applyNumberFormat="1" applyFont="1" applyFill="1" applyBorder="1" applyAlignment="1">
      <alignment horizontal="right"/>
    </xf>
    <xf numFmtId="0" fontId="27" fillId="7" borderId="1" xfId="0" applyFont="1" applyFill="1" applyBorder="1" applyAlignment="1">
      <alignment horizontal="left" wrapText="1"/>
    </xf>
    <xf numFmtId="3" fontId="0" fillId="7" borderId="1" xfId="0" applyNumberFormat="1" applyFill="1" applyBorder="1" applyAlignment="1">
      <alignment horizontal="center"/>
    </xf>
    <xf numFmtId="3" fontId="13" fillId="7" borderId="1" xfId="0" applyNumberFormat="1" applyFont="1" applyFill="1" applyBorder="1" applyAlignment="1">
      <alignment horizontal="center"/>
    </xf>
    <xf numFmtId="3" fontId="0" fillId="7" borderId="0" xfId="0" applyNumberFormat="1" applyFill="1" applyAlignment="1">
      <alignment horizontal="center"/>
    </xf>
    <xf numFmtId="0" fontId="0" fillId="7" borderId="0" xfId="0" applyFill="1" applyAlignment="1">
      <alignment horizontal="left"/>
    </xf>
    <xf numFmtId="0" fontId="0" fillId="7" borderId="0" xfId="0" applyFill="1" applyAlignment="1">
      <alignment horizontal="center"/>
    </xf>
    <xf numFmtId="1" fontId="0" fillId="7" borderId="0" xfId="0" applyNumberFormat="1" applyFill="1" applyAlignment="1">
      <alignment horizontal="center"/>
    </xf>
    <xf numFmtId="3" fontId="0" fillId="7" borderId="0" xfId="0" applyNumberFormat="1" applyFill="1"/>
    <xf numFmtId="0" fontId="5" fillId="14" borderId="1" xfId="0" applyFont="1" applyFill="1" applyBorder="1" applyAlignment="1">
      <alignment horizontal="center"/>
    </xf>
    <xf numFmtId="1" fontId="5" fillId="14" borderId="1" xfId="0" applyNumberFormat="1" applyFont="1" applyFill="1" applyBorder="1" applyAlignment="1">
      <alignment horizontal="center"/>
    </xf>
    <xf numFmtId="0" fontId="16" fillId="14" borderId="0" xfId="0" applyFont="1" applyFill="1" applyAlignment="1">
      <alignment horizontal="left" vertical="center" wrapText="1"/>
    </xf>
    <xf numFmtId="3" fontId="13" fillId="12" borderId="1" xfId="0" applyNumberFormat="1" applyFont="1" applyFill="1" applyBorder="1" applyAlignment="1">
      <alignment horizontal="right"/>
    </xf>
    <xf numFmtId="3" fontId="0" fillId="14" borderId="1" xfId="0" applyNumberFormat="1" applyFill="1" applyBorder="1" applyAlignment="1">
      <alignment horizontal="center"/>
    </xf>
    <xf numFmtId="0" fontId="5" fillId="7" borderId="1" xfId="0" applyFont="1" applyFill="1" applyBorder="1" applyAlignment="1">
      <alignment horizontal="left"/>
    </xf>
    <xf numFmtId="0" fontId="0" fillId="7" borderId="1" xfId="0" applyFill="1" applyBorder="1" applyAlignment="1">
      <alignment horizontal="center"/>
    </xf>
    <xf numFmtId="0" fontId="5" fillId="15" borderId="1" xfId="0" applyFont="1" applyFill="1" applyBorder="1" applyAlignment="1">
      <alignment horizontal="center"/>
    </xf>
    <xf numFmtId="1" fontId="5" fillId="15" borderId="1" xfId="0" applyNumberFormat="1" applyFont="1" applyFill="1" applyBorder="1" applyAlignment="1">
      <alignment horizontal="center"/>
    </xf>
    <xf numFmtId="0" fontId="16" fillId="15" borderId="0" xfId="0" applyFont="1" applyFill="1" applyAlignment="1">
      <alignment horizontal="left" vertical="center" wrapText="1"/>
    </xf>
    <xf numFmtId="3" fontId="0" fillId="15" borderId="1" xfId="0" applyNumberFormat="1" applyFill="1" applyBorder="1" applyAlignment="1">
      <alignment horizontal="center"/>
    </xf>
    <xf numFmtId="0" fontId="5" fillId="7" borderId="1" xfId="0" applyFont="1" applyFill="1" applyBorder="1" applyAlignment="1">
      <alignment horizontal="center"/>
    </xf>
    <xf numFmtId="0" fontId="5" fillId="16" borderId="1" xfId="0" applyFont="1" applyFill="1" applyBorder="1" applyAlignment="1">
      <alignment horizontal="center"/>
    </xf>
    <xf numFmtId="1" fontId="5" fillId="16" borderId="1" xfId="0" applyNumberFormat="1" applyFont="1" applyFill="1" applyBorder="1" applyAlignment="1">
      <alignment horizontal="center"/>
    </xf>
    <xf numFmtId="0" fontId="16" fillId="16" borderId="0" xfId="0" applyFont="1" applyFill="1" applyAlignment="1">
      <alignment horizontal="left" vertical="center" wrapText="1"/>
    </xf>
    <xf numFmtId="3" fontId="13" fillId="7" borderId="7" xfId="0" applyNumberFormat="1" applyFont="1" applyFill="1" applyBorder="1" applyAlignment="1">
      <alignment horizontal="center"/>
    </xf>
    <xf numFmtId="3" fontId="13" fillId="12" borderId="1" xfId="0" applyNumberFormat="1" applyFont="1" applyFill="1" applyBorder="1" applyAlignment="1">
      <alignment horizontal="center"/>
    </xf>
    <xf numFmtId="3" fontId="13" fillId="7" borderId="8" xfId="0" applyNumberFormat="1" applyFont="1" applyFill="1" applyBorder="1" applyAlignment="1">
      <alignment horizontal="center"/>
    </xf>
    <xf numFmtId="3" fontId="0" fillId="16" borderId="1" xfId="0" applyNumberFormat="1" applyFill="1" applyBorder="1" applyAlignment="1">
      <alignment horizontal="center"/>
    </xf>
    <xf numFmtId="0" fontId="5" fillId="6" borderId="1" xfId="0" applyFont="1" applyFill="1" applyBorder="1" applyAlignment="1">
      <alignment horizontal="center"/>
    </xf>
    <xf numFmtId="1" fontId="5" fillId="6" borderId="1" xfId="0" applyNumberFormat="1" applyFont="1" applyFill="1" applyBorder="1" applyAlignment="1">
      <alignment horizontal="center"/>
    </xf>
    <xf numFmtId="0" fontId="16" fillId="6" borderId="0" xfId="0" applyFont="1" applyFill="1" applyAlignment="1">
      <alignment horizontal="left" vertical="center" wrapText="1"/>
    </xf>
    <xf numFmtId="3" fontId="13" fillId="12" borderId="7" xfId="0" applyNumberFormat="1" applyFont="1" applyFill="1" applyBorder="1" applyAlignment="1">
      <alignment horizontal="right"/>
    </xf>
    <xf numFmtId="3" fontId="0" fillId="6" borderId="1" xfId="0" applyNumberFormat="1" applyFill="1" applyBorder="1" applyAlignment="1">
      <alignment horizontal="center"/>
    </xf>
    <xf numFmtId="0" fontId="15" fillId="6" borderId="9" xfId="0" applyFont="1" applyFill="1" applyBorder="1" applyAlignment="1">
      <alignment horizontal="center" vertical="center" wrapText="1"/>
    </xf>
    <xf numFmtId="3" fontId="15" fillId="6" borderId="10" xfId="0" applyNumberFormat="1" applyFont="1" applyFill="1" applyBorder="1" applyAlignment="1">
      <alignment horizontal="center" vertical="center" wrapText="1"/>
    </xf>
    <xf numFmtId="1" fontId="15" fillId="6" borderId="10" xfId="0" applyNumberFormat="1" applyFont="1" applyFill="1" applyBorder="1" applyAlignment="1">
      <alignment horizontal="center" vertical="center" wrapText="1"/>
    </xf>
    <xf numFmtId="166" fontId="15" fillId="6" borderId="11" xfId="0" applyNumberFormat="1" applyFont="1" applyFill="1" applyBorder="1" applyAlignment="1">
      <alignment horizontal="center" vertical="center" wrapText="1"/>
    </xf>
    <xf numFmtId="0" fontId="15" fillId="16" borderId="12" xfId="0" applyFont="1" applyFill="1" applyBorder="1" applyAlignment="1">
      <alignment horizontal="center" vertical="center" wrapText="1"/>
    </xf>
    <xf numFmtId="3" fontId="15" fillId="16" borderId="10" xfId="0" applyNumberFormat="1" applyFont="1" applyFill="1" applyBorder="1" applyAlignment="1">
      <alignment horizontal="center" vertical="center" wrapText="1"/>
    </xf>
    <xf numFmtId="0" fontId="15" fillId="16" borderId="10" xfId="0" applyFont="1" applyFill="1" applyBorder="1" applyAlignment="1">
      <alignment horizontal="center" vertical="center" wrapText="1"/>
    </xf>
    <xf numFmtId="166" fontId="15" fillId="16" borderId="11" xfId="0" applyNumberFormat="1" applyFont="1" applyFill="1" applyBorder="1" applyAlignment="1">
      <alignment horizontal="center" vertical="center" wrapText="1"/>
    </xf>
    <xf numFmtId="0" fontId="15" fillId="15" borderId="12" xfId="0" applyFont="1" applyFill="1" applyBorder="1" applyAlignment="1">
      <alignment horizontal="center" vertical="center" wrapText="1"/>
    </xf>
    <xf numFmtId="0" fontId="15" fillId="15" borderId="10" xfId="0" applyFont="1" applyFill="1" applyBorder="1" applyAlignment="1">
      <alignment horizontal="center" vertical="center" wrapText="1"/>
    </xf>
    <xf numFmtId="0" fontId="15" fillId="15" borderId="13" xfId="0" applyFont="1" applyFill="1" applyBorder="1" applyAlignment="1">
      <alignment horizontal="center" vertical="center" wrapText="1"/>
    </xf>
    <xf numFmtId="0" fontId="15" fillId="14" borderId="9" xfId="0" applyFont="1" applyFill="1" applyBorder="1" applyAlignment="1">
      <alignment horizontal="center" vertical="center" wrapText="1"/>
    </xf>
    <xf numFmtId="0" fontId="15" fillId="14" borderId="10" xfId="0" applyFont="1" applyFill="1" applyBorder="1" applyAlignment="1">
      <alignment horizontal="center" vertical="center" wrapText="1"/>
    </xf>
    <xf numFmtId="0" fontId="15" fillId="14" borderId="11" xfId="0" applyFont="1" applyFill="1" applyBorder="1" applyAlignment="1">
      <alignment horizontal="center" vertical="center" wrapText="1"/>
    </xf>
    <xf numFmtId="0" fontId="13" fillId="17" borderId="14" xfId="0" applyFont="1" applyFill="1" applyBorder="1" applyAlignment="1">
      <alignment horizontal="center" vertical="center" wrapText="1"/>
    </xf>
    <xf numFmtId="3" fontId="13" fillId="17" borderId="1" xfId="0" applyNumberFormat="1" applyFont="1" applyFill="1" applyBorder="1" applyAlignment="1">
      <alignment horizontal="center" vertical="center" wrapText="1"/>
    </xf>
    <xf numFmtId="166" fontId="13" fillId="17" borderId="1" xfId="0" applyNumberFormat="1" applyFont="1" applyFill="1" applyBorder="1" applyAlignment="1">
      <alignment horizontal="center" vertical="center" wrapText="1"/>
    </xf>
    <xf numFmtId="1" fontId="13" fillId="17" borderId="1" xfId="0" applyNumberFormat="1" applyFont="1" applyFill="1" applyBorder="1" applyAlignment="1">
      <alignment horizontal="center" vertical="center" wrapText="1"/>
    </xf>
    <xf numFmtId="166" fontId="13" fillId="17" borderId="15" xfId="0" applyNumberFormat="1" applyFont="1" applyFill="1" applyBorder="1" applyAlignment="1">
      <alignment horizontal="center" vertical="center" wrapText="1"/>
    </xf>
    <xf numFmtId="0" fontId="13" fillId="17" borderId="16" xfId="0" applyFont="1" applyFill="1" applyBorder="1" applyAlignment="1">
      <alignment horizontal="center" vertical="center" wrapText="1"/>
    </xf>
    <xf numFmtId="0" fontId="13" fillId="17" borderId="1" xfId="0" applyFont="1" applyFill="1" applyBorder="1" applyAlignment="1">
      <alignment horizontal="center" vertical="center" wrapText="1"/>
    </xf>
    <xf numFmtId="1" fontId="13" fillId="17" borderId="17" xfId="0" applyNumberFormat="1" applyFont="1" applyFill="1" applyBorder="1" applyAlignment="1">
      <alignment horizontal="center" vertical="center" wrapText="1"/>
    </xf>
    <xf numFmtId="1" fontId="13" fillId="17" borderId="15" xfId="0" applyNumberFormat="1" applyFont="1" applyFill="1" applyBorder="1" applyAlignment="1">
      <alignment horizontal="center" vertical="center" wrapText="1"/>
    </xf>
    <xf numFmtId="0" fontId="13" fillId="6" borderId="14" xfId="0" applyFont="1" applyFill="1" applyBorder="1" applyAlignment="1">
      <alignment horizontal="center" vertical="center" wrapText="1"/>
    </xf>
    <xf numFmtId="3" fontId="13" fillId="6" borderId="1" xfId="0" applyNumberFormat="1" applyFont="1" applyFill="1" applyBorder="1" applyAlignment="1">
      <alignment horizontal="center" vertical="center" wrapText="1"/>
    </xf>
    <xf numFmtId="166" fontId="13" fillId="6" borderId="1" xfId="0" applyNumberFormat="1" applyFont="1" applyFill="1" applyBorder="1" applyAlignment="1">
      <alignment horizontal="center" vertical="center" wrapText="1"/>
    </xf>
    <xf numFmtId="1" fontId="13" fillId="6" borderId="1" xfId="0" applyNumberFormat="1" applyFont="1" applyFill="1" applyBorder="1" applyAlignment="1">
      <alignment horizontal="center" vertical="center" wrapText="1"/>
    </xf>
    <xf numFmtId="166" fontId="13" fillId="6" borderId="15" xfId="0" applyNumberFormat="1" applyFont="1" applyFill="1" applyBorder="1" applyAlignment="1">
      <alignment horizontal="center" vertical="center" wrapText="1"/>
    </xf>
    <xf numFmtId="4" fontId="13" fillId="17" borderId="1" xfId="0" applyNumberFormat="1" applyFont="1" applyFill="1" applyBorder="1" applyAlignment="1">
      <alignment horizontal="center" vertical="center" wrapText="1"/>
    </xf>
    <xf numFmtId="0" fontId="13" fillId="16" borderId="16" xfId="0" applyFont="1" applyFill="1" applyBorder="1" applyAlignment="1">
      <alignment horizontal="center" vertical="center" wrapText="1"/>
    </xf>
    <xf numFmtId="3" fontId="13" fillId="16" borderId="1" xfId="0" applyNumberFormat="1" applyFont="1" applyFill="1" applyBorder="1" applyAlignment="1">
      <alignment horizontal="center" vertical="center" wrapText="1"/>
    </xf>
    <xf numFmtId="166" fontId="13" fillId="16" borderId="1" xfId="0" applyNumberFormat="1" applyFont="1" applyFill="1" applyBorder="1" applyAlignment="1">
      <alignment horizontal="center" vertical="center" wrapText="1"/>
    </xf>
    <xf numFmtId="1" fontId="13" fillId="16" borderId="1" xfId="0" applyNumberFormat="1" applyFont="1" applyFill="1" applyBorder="1" applyAlignment="1">
      <alignment horizontal="center" vertical="center" wrapText="1"/>
    </xf>
    <xf numFmtId="166" fontId="13" fillId="16" borderId="15" xfId="0" applyNumberFormat="1" applyFont="1" applyFill="1" applyBorder="1" applyAlignment="1">
      <alignment horizontal="center" vertical="center" wrapText="1"/>
    </xf>
    <xf numFmtId="0" fontId="13" fillId="17" borderId="14" xfId="0" applyFont="1" applyFill="1" applyBorder="1" applyAlignment="1">
      <alignment horizontal="center" wrapText="1"/>
    </xf>
    <xf numFmtId="0" fontId="13" fillId="17" borderId="1" xfId="0" applyFont="1" applyFill="1" applyBorder="1" applyAlignment="1">
      <alignment horizontal="center" wrapText="1"/>
    </xf>
    <xf numFmtId="0" fontId="13" fillId="15" borderId="16" xfId="0" applyFont="1" applyFill="1" applyBorder="1" applyAlignment="1">
      <alignment horizontal="center" vertical="center" wrapText="1"/>
    </xf>
    <xf numFmtId="166" fontId="13" fillId="15" borderId="1" xfId="0" applyNumberFormat="1" applyFont="1" applyFill="1" applyBorder="1" applyAlignment="1">
      <alignment horizontal="center" vertical="center" wrapText="1"/>
    </xf>
    <xf numFmtId="1" fontId="13" fillId="15" borderId="1" xfId="0" applyNumberFormat="1" applyFont="1" applyFill="1" applyBorder="1" applyAlignment="1">
      <alignment horizontal="center" vertical="center" wrapText="1"/>
    </xf>
    <xf numFmtId="166" fontId="13" fillId="15" borderId="17" xfId="0" applyNumberFormat="1" applyFont="1" applyFill="1" applyBorder="1" applyAlignment="1">
      <alignment horizontal="center" vertical="center" wrapText="1"/>
    </xf>
    <xf numFmtId="0" fontId="13" fillId="14" borderId="14" xfId="0" applyFont="1" applyFill="1" applyBorder="1" applyAlignment="1">
      <alignment horizontal="center" vertical="center" wrapText="1"/>
    </xf>
    <xf numFmtId="3" fontId="13" fillId="14" borderId="1" xfId="0" applyNumberFormat="1" applyFont="1" applyFill="1" applyBorder="1" applyAlignment="1">
      <alignment horizontal="center" vertical="center" wrapText="1"/>
    </xf>
    <xf numFmtId="166" fontId="13" fillId="14" borderId="1" xfId="0" applyNumberFormat="1" applyFont="1" applyFill="1" applyBorder="1" applyAlignment="1">
      <alignment horizontal="center" vertical="center" wrapText="1"/>
    </xf>
    <xf numFmtId="1" fontId="13" fillId="14" borderId="1" xfId="0" applyNumberFormat="1" applyFont="1" applyFill="1" applyBorder="1" applyAlignment="1">
      <alignment horizontal="center" vertical="center" wrapText="1"/>
    </xf>
    <xf numFmtId="166" fontId="13" fillId="14" borderId="15" xfId="0" applyNumberFormat="1" applyFont="1" applyFill="1" applyBorder="1" applyAlignment="1">
      <alignment horizontal="center" vertical="center" wrapText="1"/>
    </xf>
    <xf numFmtId="0" fontId="13" fillId="6" borderId="18" xfId="0" applyFont="1" applyFill="1" applyBorder="1" applyAlignment="1">
      <alignment horizontal="center" vertical="center" wrapText="1"/>
    </xf>
    <xf numFmtId="3" fontId="13" fillId="6" borderId="19" xfId="0" applyNumberFormat="1" applyFont="1" applyFill="1" applyBorder="1" applyAlignment="1">
      <alignment horizontal="center" vertical="center" wrapText="1"/>
    </xf>
    <xf numFmtId="166" fontId="13" fillId="6" borderId="19" xfId="0" applyNumberFormat="1" applyFont="1" applyFill="1" applyBorder="1" applyAlignment="1">
      <alignment horizontal="center" vertical="center" wrapText="1"/>
    </xf>
    <xf numFmtId="1" fontId="13" fillId="6" borderId="19" xfId="0" applyNumberFormat="1" applyFont="1" applyFill="1" applyBorder="1" applyAlignment="1">
      <alignment horizontal="center" vertical="center" wrapText="1"/>
    </xf>
    <xf numFmtId="0" fontId="13" fillId="16" borderId="20" xfId="0" applyFont="1" applyFill="1" applyBorder="1" applyAlignment="1">
      <alignment horizontal="center" vertical="center" wrapText="1"/>
    </xf>
    <xf numFmtId="3" fontId="13" fillId="16" borderId="19" xfId="0" applyNumberFormat="1" applyFont="1" applyFill="1" applyBorder="1" applyAlignment="1">
      <alignment horizontal="center" vertical="center" wrapText="1"/>
    </xf>
    <xf numFmtId="166" fontId="13" fillId="16" borderId="19" xfId="0" applyNumberFormat="1" applyFont="1" applyFill="1" applyBorder="1" applyAlignment="1">
      <alignment horizontal="center" vertical="center" wrapText="1"/>
    </xf>
    <xf numFmtId="1" fontId="13" fillId="16" borderId="19" xfId="0" applyNumberFormat="1" applyFont="1" applyFill="1" applyBorder="1" applyAlignment="1">
      <alignment horizontal="center" vertical="center" wrapText="1"/>
    </xf>
    <xf numFmtId="166" fontId="13" fillId="16" borderId="21" xfId="0" applyNumberFormat="1" applyFont="1" applyFill="1" applyBorder="1" applyAlignment="1">
      <alignment horizontal="center" vertical="center" wrapText="1"/>
    </xf>
    <xf numFmtId="0" fontId="13" fillId="15" borderId="20" xfId="0" applyFont="1" applyFill="1" applyBorder="1" applyAlignment="1">
      <alignment horizontal="center" vertical="center" wrapText="1"/>
    </xf>
    <xf numFmtId="166" fontId="13" fillId="15" borderId="19" xfId="0" applyNumberFormat="1" applyFont="1" applyFill="1" applyBorder="1" applyAlignment="1">
      <alignment horizontal="center" vertical="center" wrapText="1"/>
    </xf>
    <xf numFmtId="1" fontId="13" fillId="15" borderId="19" xfId="0" applyNumberFormat="1" applyFont="1" applyFill="1" applyBorder="1" applyAlignment="1">
      <alignment horizontal="center" vertical="center" wrapText="1"/>
    </xf>
    <xf numFmtId="166" fontId="13" fillId="15" borderId="22" xfId="0" applyNumberFormat="1" applyFont="1" applyFill="1" applyBorder="1" applyAlignment="1">
      <alignment horizontal="center" vertical="center" wrapText="1"/>
    </xf>
    <xf numFmtId="0" fontId="13" fillId="14" borderId="18" xfId="0" applyFont="1" applyFill="1" applyBorder="1" applyAlignment="1">
      <alignment horizontal="center" vertical="center" wrapText="1"/>
    </xf>
    <xf numFmtId="3" fontId="13" fillId="14" borderId="19" xfId="0" applyNumberFormat="1" applyFont="1" applyFill="1" applyBorder="1" applyAlignment="1">
      <alignment horizontal="center" vertical="center" wrapText="1"/>
    </xf>
    <xf numFmtId="166" fontId="13" fillId="14" borderId="19" xfId="0" applyNumberFormat="1" applyFont="1" applyFill="1" applyBorder="1" applyAlignment="1">
      <alignment horizontal="center" vertical="center" wrapText="1"/>
    </xf>
    <xf numFmtId="1" fontId="13" fillId="14" borderId="19" xfId="0" applyNumberFormat="1" applyFont="1" applyFill="1" applyBorder="1" applyAlignment="1">
      <alignment horizontal="center" vertical="center" wrapText="1"/>
    </xf>
    <xf numFmtId="166" fontId="13" fillId="14" borderId="21" xfId="0" applyNumberFormat="1" applyFont="1" applyFill="1" applyBorder="1" applyAlignment="1">
      <alignment horizontal="center" vertical="center" wrapText="1"/>
    </xf>
    <xf numFmtId="0" fontId="13" fillId="0" borderId="0" xfId="0" applyFont="1" applyAlignment="1">
      <alignment horizontal="center" vertical="center" wrapText="1"/>
    </xf>
    <xf numFmtId="3" fontId="13" fillId="0" borderId="0" xfId="0" applyNumberFormat="1" applyFont="1" applyAlignment="1">
      <alignment horizontal="center" vertical="center" wrapText="1"/>
    </xf>
    <xf numFmtId="166" fontId="13" fillId="0" borderId="0" xfId="0" applyNumberFormat="1" applyFont="1" applyAlignment="1">
      <alignment horizontal="center" vertical="center" wrapText="1"/>
    </xf>
    <xf numFmtId="1" fontId="13" fillId="0" borderId="0" xfId="0" applyNumberFormat="1" applyFont="1" applyAlignment="1">
      <alignment horizontal="center" vertical="center" wrapText="1"/>
    </xf>
    <xf numFmtId="0" fontId="13" fillId="0" borderId="0" xfId="0" applyFont="1" applyAlignment="1">
      <alignment horizontal="center" wrapText="1"/>
    </xf>
    <xf numFmtId="0" fontId="13" fillId="0" borderId="0" xfId="0" applyFont="1" applyAlignment="1">
      <alignment wrapText="1"/>
    </xf>
    <xf numFmtId="0" fontId="13" fillId="0" borderId="0" xfId="0" applyFont="1"/>
    <xf numFmtId="3" fontId="13" fillId="0" borderId="0" xfId="0" applyNumberFormat="1" applyFont="1"/>
    <xf numFmtId="166" fontId="13" fillId="0" borderId="0" xfId="0" applyNumberFormat="1" applyFont="1"/>
    <xf numFmtId="1" fontId="13" fillId="0" borderId="0" xfId="0" applyNumberFormat="1" applyFont="1"/>
    <xf numFmtId="15" fontId="0" fillId="0" borderId="0" xfId="0" applyNumberFormat="1"/>
    <xf numFmtId="0" fontId="28" fillId="16" borderId="16" xfId="0" applyFont="1" applyFill="1" applyBorder="1" applyAlignment="1">
      <alignment horizontal="center" vertical="center" wrapText="1"/>
    </xf>
    <xf numFmtId="0" fontId="18" fillId="0" borderId="0" xfId="0" applyFont="1"/>
    <xf numFmtId="0" fontId="15" fillId="13" borderId="23" xfId="0" applyFont="1" applyFill="1" applyBorder="1" applyAlignment="1">
      <alignment horizontal="center" vertical="center" wrapText="1"/>
    </xf>
    <xf numFmtId="3" fontId="13" fillId="13" borderId="24" xfId="0" applyNumberFormat="1"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xf numFmtId="0" fontId="12" fillId="0" borderId="1" xfId="0" applyFont="1" applyBorder="1" applyAlignment="1">
      <alignment horizontal="center" vertical="center" wrapText="1"/>
    </xf>
    <xf numFmtId="0" fontId="12" fillId="0" borderId="8" xfId="0" applyFont="1" applyBorder="1" applyAlignment="1">
      <alignment horizontal="center" vertical="center" wrapText="1"/>
    </xf>
    <xf numFmtId="3" fontId="13" fillId="13" borderId="25" xfId="0" applyNumberFormat="1" applyFont="1" applyFill="1" applyBorder="1" applyAlignment="1">
      <alignment horizontal="center" vertical="center" wrapText="1"/>
    </xf>
    <xf numFmtId="0" fontId="19" fillId="0" borderId="0" xfId="0" applyFont="1" applyAlignment="1">
      <alignment wrapText="1"/>
    </xf>
    <xf numFmtId="0" fontId="5" fillId="7" borderId="0" xfId="0" applyFont="1" applyFill="1" applyAlignment="1">
      <alignment horizontal="left" vertical="top"/>
    </xf>
    <xf numFmtId="0" fontId="0" fillId="0" borderId="0" xfId="0" applyAlignment="1">
      <alignment vertical="top" wrapText="1"/>
    </xf>
    <xf numFmtId="0" fontId="21" fillId="0" borderId="0" xfId="0" applyFont="1"/>
    <xf numFmtId="0" fontId="22" fillId="0" borderId="0" xfId="0" applyFont="1"/>
    <xf numFmtId="0" fontId="29" fillId="7" borderId="1" xfId="0" applyFont="1" applyFill="1" applyBorder="1" applyAlignment="1">
      <alignment horizontal="left" vertical="center" wrapText="1"/>
    </xf>
    <xf numFmtId="0" fontId="30" fillId="7" borderId="1" xfId="0" applyFont="1" applyFill="1" applyBorder="1" applyAlignment="1">
      <alignment horizontal="left" wrapText="1"/>
    </xf>
    <xf numFmtId="0" fontId="31" fillId="7" borderId="1" xfId="0" applyFont="1" applyFill="1" applyBorder="1" applyAlignment="1">
      <alignment horizontal="left" wrapText="1"/>
    </xf>
    <xf numFmtId="0" fontId="32" fillId="7" borderId="1" xfId="0" applyFont="1" applyFill="1" applyBorder="1" applyAlignment="1">
      <alignment horizontal="left" wrapText="1"/>
    </xf>
    <xf numFmtId="3" fontId="34" fillId="7" borderId="1" xfId="0" applyNumberFormat="1" applyFont="1" applyFill="1" applyBorder="1" applyAlignment="1">
      <alignment horizontal="right"/>
    </xf>
    <xf numFmtId="3" fontId="35" fillId="7" borderId="4" xfId="0" applyNumberFormat="1" applyFont="1" applyFill="1" applyBorder="1" applyAlignment="1">
      <alignment horizontal="center" vertical="top" wrapText="1"/>
    </xf>
    <xf numFmtId="3" fontId="35" fillId="7" borderId="4" xfId="3" applyNumberFormat="1" applyFont="1" applyFill="1" applyBorder="1" applyAlignment="1">
      <alignment horizontal="center" vertical="top"/>
    </xf>
    <xf numFmtId="3" fontId="34" fillId="7" borderId="8" xfId="0" applyNumberFormat="1" applyFont="1" applyFill="1" applyBorder="1" applyAlignment="1">
      <alignment horizontal="right"/>
    </xf>
    <xf numFmtId="3" fontId="35" fillId="7" borderId="5" xfId="0" applyNumberFormat="1" applyFont="1" applyFill="1" applyBorder="1" applyAlignment="1">
      <alignment horizontal="center" vertical="top" wrapText="1"/>
    </xf>
    <xf numFmtId="3" fontId="35" fillId="7" borderId="5" xfId="3" applyNumberFormat="1" applyFont="1" applyFill="1" applyBorder="1" applyAlignment="1">
      <alignment horizontal="center" vertical="top"/>
    </xf>
    <xf numFmtId="3" fontId="34" fillId="7" borderId="7" xfId="0" applyNumberFormat="1" applyFont="1" applyFill="1" applyBorder="1" applyAlignment="1">
      <alignment horizontal="right"/>
    </xf>
    <xf numFmtId="3" fontId="35" fillId="7" borderId="6" xfId="0" applyNumberFormat="1" applyFont="1" applyFill="1" applyBorder="1" applyAlignment="1">
      <alignment horizontal="center" vertical="top" wrapText="1"/>
    </xf>
    <xf numFmtId="3" fontId="35" fillId="7" borderId="6" xfId="3" applyNumberFormat="1" applyFont="1" applyFill="1" applyBorder="1" applyAlignment="1">
      <alignment horizontal="center" vertical="top"/>
    </xf>
    <xf numFmtId="3" fontId="37" fillId="12" borderId="6" xfId="3" applyNumberFormat="1" applyFont="1" applyFill="1" applyBorder="1" applyAlignment="1">
      <alignment horizontal="center" vertical="top"/>
    </xf>
    <xf numFmtId="3" fontId="37" fillId="7" borderId="4" xfId="0" applyNumberFormat="1" applyFont="1" applyFill="1" applyBorder="1" applyAlignment="1">
      <alignment horizontal="center" vertical="top" wrapText="1"/>
    </xf>
    <xf numFmtId="3" fontId="37" fillId="12" borderId="4" xfId="0" applyNumberFormat="1" applyFont="1" applyFill="1" applyBorder="1" applyAlignment="1">
      <alignment horizontal="center" vertical="top" wrapText="1"/>
    </xf>
    <xf numFmtId="0" fontId="36" fillId="7" borderId="0" xfId="0" applyFont="1" applyFill="1" applyAlignment="1">
      <alignment horizontal="center"/>
    </xf>
    <xf numFmtId="3" fontId="13" fillId="0" borderId="7" xfId="0" applyNumberFormat="1" applyFont="1" applyBorder="1" applyAlignment="1">
      <alignment horizontal="right"/>
    </xf>
    <xf numFmtId="3" fontId="17" fillId="0" borderId="6" xfId="3" applyNumberFormat="1" applyFont="1" applyBorder="1" applyAlignment="1">
      <alignment horizontal="center" vertical="top"/>
    </xf>
    <xf numFmtId="3" fontId="37" fillId="0" borderId="6" xfId="3" applyNumberFormat="1" applyFont="1" applyBorder="1" applyAlignment="1">
      <alignment horizontal="center" vertical="top"/>
    </xf>
    <xf numFmtId="0" fontId="5" fillId="7" borderId="47" xfId="0" applyFont="1" applyFill="1" applyBorder="1" applyAlignment="1">
      <alignment horizontal="center"/>
    </xf>
    <xf numFmtId="0" fontId="5" fillId="7" borderId="0" xfId="0" applyFont="1" applyFill="1" applyAlignment="1">
      <alignment horizontal="right" indent="1"/>
    </xf>
    <xf numFmtId="0" fontId="5" fillId="0" borderId="0" xfId="0" applyFont="1" applyAlignment="1">
      <alignment horizontal="right" indent="1"/>
    </xf>
    <xf numFmtId="3" fontId="35" fillId="12" borderId="6" xfId="3" applyNumberFormat="1" applyFont="1" applyFill="1" applyBorder="1" applyAlignment="1">
      <alignment horizontal="center" vertical="top"/>
    </xf>
    <xf numFmtId="3" fontId="35" fillId="0" borderId="6" xfId="3" applyNumberFormat="1" applyFont="1" applyBorder="1" applyAlignment="1">
      <alignment horizontal="center" vertical="top"/>
    </xf>
    <xf numFmtId="3" fontId="38" fillId="16" borderId="1" xfId="0" applyNumberFormat="1" applyFont="1" applyFill="1" applyBorder="1" applyAlignment="1">
      <alignment horizontal="center"/>
    </xf>
    <xf numFmtId="3" fontId="38" fillId="15" borderId="1" xfId="0" applyNumberFormat="1" applyFont="1" applyFill="1" applyBorder="1" applyAlignment="1">
      <alignment horizontal="center"/>
    </xf>
    <xf numFmtId="3" fontId="38" fillId="14" borderId="1" xfId="0" applyNumberFormat="1" applyFont="1" applyFill="1" applyBorder="1" applyAlignment="1">
      <alignment horizontal="center"/>
    </xf>
    <xf numFmtId="3" fontId="13" fillId="15" borderId="1" xfId="0" applyNumberFormat="1" applyFont="1" applyFill="1" applyBorder="1" applyAlignment="1">
      <alignment horizontal="center" vertical="center" wrapText="1"/>
    </xf>
    <xf numFmtId="3" fontId="13" fillId="15" borderId="19" xfId="0" applyNumberFormat="1" applyFont="1" applyFill="1" applyBorder="1" applyAlignment="1">
      <alignment horizontal="center" vertical="center" wrapText="1"/>
    </xf>
    <xf numFmtId="0" fontId="22" fillId="0" borderId="0" xfId="0" applyFont="1" applyAlignment="1">
      <alignment horizontal="left" vertical="top" wrapText="1"/>
    </xf>
    <xf numFmtId="0" fontId="0" fillId="0" borderId="0" xfId="0"/>
    <xf numFmtId="0" fontId="20" fillId="7" borderId="0" xfId="0" applyFont="1" applyFill="1" applyAlignment="1">
      <alignment horizontal="left" vertical="top" wrapText="1"/>
    </xf>
    <xf numFmtId="0" fontId="20" fillId="0" borderId="0" xfId="0" applyFont="1" applyAlignment="1">
      <alignment vertical="top" wrapText="1"/>
    </xf>
    <xf numFmtId="0" fontId="36" fillId="7" borderId="25" xfId="0" applyFont="1" applyFill="1" applyBorder="1" applyAlignment="1">
      <alignment horizontal="center"/>
    </xf>
    <xf numFmtId="0" fontId="20" fillId="0" borderId="0" xfId="0" applyFont="1" applyAlignment="1">
      <alignment horizontal="left" vertical="top" wrapText="1"/>
    </xf>
    <xf numFmtId="0" fontId="33" fillId="7" borderId="0" xfId="0" applyFont="1" applyFill="1" applyAlignment="1">
      <alignment horizontal="center"/>
    </xf>
    <xf numFmtId="0" fontId="5" fillId="0" borderId="0" xfId="0" applyFont="1" applyAlignment="1">
      <alignment horizontal="left" wrapText="1"/>
    </xf>
    <xf numFmtId="0" fontId="5" fillId="0" borderId="0" xfId="0" applyFont="1" applyAlignment="1">
      <alignment horizontal="left"/>
    </xf>
    <xf numFmtId="0" fontId="3" fillId="0" borderId="0" xfId="0" applyFont="1"/>
    <xf numFmtId="0" fontId="4" fillId="0" borderId="0" xfId="0" applyFont="1"/>
    <xf numFmtId="0" fontId="5" fillId="0" borderId="0" xfId="0" applyFont="1" applyAlignment="1">
      <alignment wrapText="1"/>
    </xf>
    <xf numFmtId="0" fontId="3" fillId="5" borderId="1" xfId="0" applyFont="1" applyFill="1" applyBorder="1" applyAlignment="1">
      <alignment horizontal="center"/>
    </xf>
    <xf numFmtId="0" fontId="0" fillId="5" borderId="1" xfId="0" applyFill="1" applyBorder="1" applyAlignment="1">
      <alignment horizontal="center"/>
    </xf>
    <xf numFmtId="0" fontId="0" fillId="5" borderId="25" xfId="0" applyFill="1" applyBorder="1" applyAlignment="1">
      <alignment wrapText="1"/>
    </xf>
    <xf numFmtId="0" fontId="0" fillId="5" borderId="0" xfId="0" applyFill="1" applyAlignment="1">
      <alignment wrapText="1"/>
    </xf>
    <xf numFmtId="0" fontId="6" fillId="4" borderId="3" xfId="0" applyFont="1" applyFill="1" applyBorder="1" applyAlignment="1" applyProtection="1">
      <alignment horizontal="center" vertical="center" wrapText="1"/>
      <protection locked="0"/>
    </xf>
    <xf numFmtId="0" fontId="6" fillId="0" borderId="35" xfId="0" applyFont="1" applyBorder="1" applyAlignment="1" applyProtection="1">
      <alignment horizontal="center" vertical="center"/>
      <protection locked="0"/>
    </xf>
    <xf numFmtId="0" fontId="0" fillId="0" borderId="36" xfId="0" applyBorder="1" applyAlignment="1" applyProtection="1">
      <alignment horizontal="center" vertical="center"/>
      <protection locked="0"/>
    </xf>
    <xf numFmtId="165" fontId="6" fillId="0" borderId="35" xfId="0" applyNumberFormat="1" applyFont="1" applyBorder="1" applyAlignment="1" applyProtection="1">
      <alignment horizontal="center" vertical="center" wrapText="1"/>
      <protection locked="0"/>
    </xf>
    <xf numFmtId="165" fontId="0" fillId="0" borderId="36" xfId="0" applyNumberFormat="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11" fillId="3" borderId="26" xfId="0" applyFont="1" applyFill="1" applyBorder="1" applyProtection="1">
      <protection locked="0"/>
    </xf>
    <xf numFmtId="0" fontId="11" fillId="3" borderId="27" xfId="0" applyFont="1" applyFill="1" applyBorder="1" applyProtection="1">
      <protection locked="0"/>
    </xf>
    <xf numFmtId="0" fontId="11" fillId="3" borderId="28" xfId="0" applyFont="1" applyFill="1" applyBorder="1" applyProtection="1">
      <protection locked="0"/>
    </xf>
    <xf numFmtId="0" fontId="3" fillId="0" borderId="27" xfId="0" applyFont="1" applyBorder="1"/>
    <xf numFmtId="0" fontId="0" fillId="0" borderId="27" xfId="0" applyBorder="1"/>
    <xf numFmtId="0" fontId="10" fillId="0" borderId="1" xfId="0" applyFont="1" applyBorder="1" applyAlignment="1" applyProtection="1">
      <alignment wrapText="1"/>
      <protection locked="0"/>
    </xf>
    <xf numFmtId="0" fontId="4" fillId="0" borderId="1" xfId="0" applyFont="1" applyBorder="1" applyAlignment="1">
      <alignment wrapText="1"/>
    </xf>
    <xf numFmtId="0" fontId="4" fillId="0" borderId="1" xfId="0" applyFont="1" applyBorder="1" applyAlignment="1" applyProtection="1">
      <alignment wrapText="1"/>
      <protection locked="0"/>
    </xf>
    <xf numFmtId="0" fontId="4" fillId="0" borderId="29" xfId="0" applyFont="1" applyBorder="1" applyAlignment="1" applyProtection="1">
      <alignment wrapText="1"/>
      <protection locked="0"/>
    </xf>
    <xf numFmtId="0" fontId="4" fillId="0" borderId="24" xfId="0" applyFont="1" applyBorder="1" applyAlignment="1" applyProtection="1">
      <alignment wrapText="1"/>
      <protection locked="0"/>
    </xf>
    <xf numFmtId="0" fontId="4" fillId="0" borderId="30" xfId="0" applyFont="1" applyBorder="1" applyAlignment="1" applyProtection="1">
      <alignment wrapText="1"/>
      <protection locked="0"/>
    </xf>
    <xf numFmtId="0" fontId="11" fillId="3" borderId="31" xfId="0" applyFont="1" applyFill="1" applyBorder="1" applyProtection="1">
      <protection locked="0"/>
    </xf>
    <xf numFmtId="0" fontId="11" fillId="3" borderId="25" xfId="0" applyFont="1" applyFill="1" applyBorder="1" applyProtection="1">
      <protection locked="0"/>
    </xf>
    <xf numFmtId="0" fontId="11" fillId="3" borderId="32" xfId="0" applyFont="1" applyFill="1" applyBorder="1" applyProtection="1">
      <protection locked="0"/>
    </xf>
    <xf numFmtId="0" fontId="11" fillId="3" borderId="33" xfId="0" applyFont="1" applyFill="1" applyBorder="1" applyAlignment="1" applyProtection="1">
      <alignment wrapText="1"/>
      <protection locked="0"/>
    </xf>
    <xf numFmtId="0" fontId="11" fillId="3" borderId="0" xfId="0" applyFont="1" applyFill="1"/>
    <xf numFmtId="0" fontId="11" fillId="3" borderId="34" xfId="0" applyFont="1" applyFill="1" applyBorder="1"/>
    <xf numFmtId="0" fontId="0" fillId="0" borderId="0" xfId="0" applyAlignment="1">
      <alignment wrapText="1"/>
    </xf>
    <xf numFmtId="0" fontId="24" fillId="9" borderId="37" xfId="0" applyFont="1" applyFill="1" applyBorder="1" applyAlignment="1">
      <alignment horizontal="left" vertical="center" wrapText="1"/>
    </xf>
    <xf numFmtId="0" fontId="24" fillId="9" borderId="38" xfId="0" applyFont="1" applyFill="1" applyBorder="1" applyAlignment="1">
      <alignment horizontal="left" vertical="center" wrapText="1"/>
    </xf>
    <xf numFmtId="15" fontId="24" fillId="9" borderId="40" xfId="0" applyNumberFormat="1" applyFont="1" applyFill="1" applyBorder="1" applyAlignment="1">
      <alignment horizontal="left" vertical="center" wrapText="1"/>
    </xf>
    <xf numFmtId="15" fontId="24" fillId="9" borderId="42" xfId="0" applyNumberFormat="1" applyFont="1" applyFill="1" applyBorder="1" applyAlignment="1">
      <alignment horizontal="left" vertical="center" wrapText="1"/>
    </xf>
    <xf numFmtId="0" fontId="24" fillId="9" borderId="40" xfId="0" applyFont="1" applyFill="1" applyBorder="1" applyAlignment="1">
      <alignment horizontal="left" vertical="center" wrapText="1"/>
    </xf>
    <xf numFmtId="0" fontId="24" fillId="9" borderId="43" xfId="0" applyFont="1" applyFill="1" applyBorder="1" applyAlignment="1">
      <alignment horizontal="left" vertical="center" wrapText="1"/>
    </xf>
    <xf numFmtId="0" fontId="24" fillId="9" borderId="42" xfId="0" applyFont="1" applyFill="1" applyBorder="1" applyAlignment="1">
      <alignment horizontal="left" vertical="center" wrapText="1"/>
    </xf>
    <xf numFmtId="0" fontId="3" fillId="0" borderId="0" xfId="0" applyFont="1" applyAlignment="1">
      <alignment wrapText="1"/>
    </xf>
    <xf numFmtId="15" fontId="24" fillId="5" borderId="40" xfId="0" applyNumberFormat="1" applyFont="1" applyFill="1" applyBorder="1" applyAlignment="1">
      <alignment horizontal="left" vertical="center" wrapText="1"/>
    </xf>
    <xf numFmtId="15" fontId="24" fillId="5" borderId="42" xfId="0" applyNumberFormat="1" applyFont="1" applyFill="1" applyBorder="1" applyAlignment="1">
      <alignment horizontal="left" vertical="center" wrapText="1"/>
    </xf>
    <xf numFmtId="0" fontId="24" fillId="9" borderId="44" xfId="0" applyFont="1" applyFill="1" applyBorder="1" applyAlignment="1">
      <alignment horizontal="left" vertical="center" wrapText="1"/>
    </xf>
    <xf numFmtId="0" fontId="24" fillId="9" borderId="0" xfId="0" applyFont="1" applyFill="1" applyAlignment="1">
      <alignment horizontal="left" vertical="center" wrapText="1"/>
    </xf>
    <xf numFmtId="0" fontId="24" fillId="9" borderId="45" xfId="0" applyFont="1" applyFill="1" applyBorder="1" applyAlignment="1">
      <alignment horizontal="left" vertical="center" wrapText="1"/>
    </xf>
    <xf numFmtId="0" fontId="3" fillId="0" borderId="46" xfId="0" applyFont="1" applyBorder="1"/>
    <xf numFmtId="0" fontId="20" fillId="0" borderId="0" xfId="0" applyFont="1" applyAlignment="1">
      <alignment vertical="center" wrapText="1"/>
    </xf>
    <xf numFmtId="0" fontId="0" fillId="0" borderId="0" xfId="0" applyAlignment="1">
      <alignment vertical="center" wrapText="1"/>
    </xf>
    <xf numFmtId="0" fontId="21" fillId="0" borderId="0" xfId="0" applyFont="1" applyAlignment="1">
      <alignment horizontal="center"/>
    </xf>
    <xf numFmtId="0" fontId="22" fillId="0" borderId="0" xfId="0" applyFont="1" applyAlignment="1">
      <alignment horizontal="center"/>
    </xf>
    <xf numFmtId="0" fontId="20" fillId="0" borderId="0" xfId="0" applyFont="1" applyAlignment="1">
      <alignment horizontal="left" vertical="center" wrapText="1"/>
    </xf>
  </cellXfs>
  <cellStyles count="7">
    <cellStyle name="Comma" xfId="1" builtinId="3"/>
    <cellStyle name="Normal" xfId="0" builtinId="0"/>
    <cellStyle name="Normal 2" xfId="2" xr:uid="{00000000-0005-0000-0000-000002000000}"/>
    <cellStyle name="Normal 3" xfId="3" xr:uid="{00000000-0005-0000-0000-000003000000}"/>
    <cellStyle name="Normal 4" xfId="4" xr:uid="{00000000-0005-0000-0000-000004000000}"/>
    <cellStyle name="Normal 5" xfId="5" xr:uid="{00000000-0005-0000-0000-000005000000}"/>
    <cellStyle name="Normal 6"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image" Target="../media/image1.jpeg"/></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image" Target="../media/image1.jpeg"/></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4.xml"/><Relationship Id="rId1" Type="http://schemas.openxmlformats.org/officeDocument/2006/relationships/image" Target="../media/image1.jpeg"/></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6.xml"/><Relationship Id="rId1" Type="http://schemas.openxmlformats.org/officeDocument/2006/relationships/image" Target="../media/image1.jpeg"/></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image" Target="../media/image1.jpeg"/></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image" Target="../media/image1.jpeg"/></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openxmlformats.org/officeDocument/2006/relationships/image" Target="../media/image1.jpeg"/><Relationship Id="rId1" Type="http://schemas.openxmlformats.org/officeDocument/2006/relationships/themeOverride" Target="../theme/themeOverride1.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openxmlformats.org/officeDocument/2006/relationships/image" Target="../media/image1.jpeg"/><Relationship Id="rId1" Type="http://schemas.openxmlformats.org/officeDocument/2006/relationships/themeOverride" Target="../theme/themeOverride2.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8.xml"/><Relationship Id="rId2" Type="http://schemas.openxmlformats.org/officeDocument/2006/relationships/image" Target="../media/image1.jpeg"/><Relationship Id="rId1" Type="http://schemas.openxmlformats.org/officeDocument/2006/relationships/themeOverride" Target="../theme/themeOverride3.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9.xml"/><Relationship Id="rId2" Type="http://schemas.openxmlformats.org/officeDocument/2006/relationships/image" Target="../media/image1.jpeg"/><Relationship Id="rId1" Type="http://schemas.openxmlformats.org/officeDocument/2006/relationships/themeOverride" Target="../theme/themeOverride4.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0.xml"/><Relationship Id="rId2" Type="http://schemas.openxmlformats.org/officeDocument/2006/relationships/image" Target="../media/image1.jpeg"/><Relationship Id="rId1" Type="http://schemas.openxmlformats.org/officeDocument/2006/relationships/themeOverride" Target="../theme/themeOverride5.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1.xml"/><Relationship Id="rId2" Type="http://schemas.openxmlformats.org/officeDocument/2006/relationships/image" Target="../media/image1.jpeg"/><Relationship Id="rId1" Type="http://schemas.openxmlformats.org/officeDocument/2006/relationships/themeOverride" Target="../theme/themeOverrid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a:t>LOCAL BOARD</a:t>
            </a:r>
            <a:r>
              <a:rPr lang="en-US" baseline="0"/>
              <a:t> OF HEATH </a:t>
            </a:r>
            <a:r>
              <a:rPr lang="en-US"/>
              <a:t>SMOKEFREE</a:t>
            </a:r>
            <a:r>
              <a:rPr lang="en-US" baseline="0"/>
              <a:t> REGULATIONS</a:t>
            </a:r>
          </a:p>
          <a:p>
            <a:pPr algn="ctr">
              <a:defRPr/>
            </a:pPr>
            <a:r>
              <a:rPr lang="en-US" baseline="0"/>
              <a:t>WEST VIRGINIA 2022 </a:t>
            </a:r>
            <a:endParaRPr lang="en-US"/>
          </a:p>
        </c:rich>
      </c:tx>
      <c:layout>
        <c:manualLayout>
          <c:xMode val="edge"/>
          <c:yMode val="edge"/>
          <c:x val="0.21566672152779581"/>
          <c:y val="1.4716232760061619E-2"/>
        </c:manualLayout>
      </c:layout>
      <c:overlay val="0"/>
    </c:title>
    <c:autoTitleDeleted val="0"/>
    <c:plotArea>
      <c:layout>
        <c:manualLayout>
          <c:layoutTarget val="inner"/>
          <c:xMode val="edge"/>
          <c:yMode val="edge"/>
          <c:x val="0.13037950519286609"/>
          <c:y val="0.12778320767567181"/>
          <c:w val="0.7838455560751123"/>
          <c:h val="0.5957960074267824"/>
        </c:manualLayout>
      </c:layout>
      <c:barChart>
        <c:barDir val="col"/>
        <c:grouping val="clustered"/>
        <c:varyColors val="0"/>
        <c:ser>
          <c:idx val="0"/>
          <c:order val="0"/>
          <c:tx>
            <c:strRef>
              <c:f>'DATA TABLE'!$G$1</c:f>
              <c:strCache>
                <c:ptCount val="1"/>
                <c:pt idx="0">
                  <c:v>PERCENT OF COUNTIES WITH A SMOKEFREE REGULATION*</c:v>
                </c:pt>
              </c:strCache>
            </c:strRef>
          </c:tx>
          <c:spPr>
            <a:scene3d>
              <a:camera prst="orthographicFront"/>
              <a:lightRig rig="threePt" dir="t"/>
            </a:scene3d>
            <a:sp3d>
              <a:bevelT w="190500" h="38100"/>
            </a:sp3d>
          </c:spPr>
          <c:invertIfNegative val="0"/>
          <c:dPt>
            <c:idx val="0"/>
            <c:invertIfNegative val="0"/>
            <c:bubble3D val="0"/>
            <c:spPr>
              <a:solidFill>
                <a:schemeClr val="accent2">
                  <a:lumMod val="75000"/>
                </a:schemeClr>
              </a:solidFill>
              <a:scene3d>
                <a:camera prst="orthographicFront"/>
                <a:lightRig rig="threePt" dir="t"/>
              </a:scene3d>
              <a:sp3d>
                <a:bevelT w="190500" h="38100"/>
              </a:sp3d>
            </c:spPr>
            <c:extLst>
              <c:ext xmlns:c16="http://schemas.microsoft.com/office/drawing/2014/chart" uri="{C3380CC4-5D6E-409C-BE32-E72D297353CC}">
                <c16:uniqueId val="{00000001-E0A6-450B-81CF-A779F2AC2364}"/>
              </c:ext>
            </c:extLst>
          </c:dPt>
          <c:dLbls>
            <c:dLbl>
              <c:idx val="0"/>
              <c:layout>
                <c:manualLayout>
                  <c:x val="-8.4615495670301941E-3"/>
                  <c:y val="0.57333261053211726"/>
                </c:manualLayout>
              </c:layout>
              <c:tx>
                <c:rich>
                  <a:bodyPr/>
                  <a:lstStyle/>
                  <a:p>
                    <a:r>
                      <a:rPr lang="en-US"/>
                      <a:t>SMOKFREE  </a:t>
                    </a:r>
                    <a:r>
                      <a:rPr lang="en-US" baseline="0"/>
                      <a:t> </a:t>
                    </a:r>
                    <a:r>
                      <a:rPr lang="en-US"/>
                      <a:t>REGULATIONS*</a:t>
                    </a:r>
                    <a:endParaRPr lang="en-US" baseline="30000"/>
                  </a:p>
                </c:rich>
              </c:tx>
              <c:dLblPos val="outEnd"/>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E0A6-450B-81CF-A779F2AC2364}"/>
                </c:ext>
              </c:extLst>
            </c:dLbl>
            <c:spPr>
              <a:noFill/>
              <a:ln>
                <a:noFill/>
              </a:ln>
              <a:effectLst/>
            </c:spPr>
            <c:txPr>
              <a:bodyPr/>
              <a:lstStyle/>
              <a:p>
                <a:pPr>
                  <a:defRPr>
                    <a:latin typeface="Lucida Sans" panose="020B0602030504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'DATA TABLE'!$G$1:$V$1</c:f>
              <c:strCache>
                <c:ptCount val="16"/>
                <c:pt idx="0">
                  <c:v>PERCENT OF COUNTIES WITH A SMOKEFREE REGULATION*</c:v>
                </c:pt>
                <c:pt idx="1">
                  <c:v>COUNTIES ADOPTING  100% ENCLOSED WORKPLACE PROVISIONS†</c:v>
                </c:pt>
                <c:pt idx="2">
                  <c:v> POPULATION COVERED BY 100% ENCLOSED WORK AND PUBLIC PLACE PROVISIONS†</c:v>
                </c:pt>
                <c:pt idx="3">
                  <c:v> PERCENT OF POPULATION COVERED BY 100% ENCLOSED WORK AND PUBLIC PLACE PROVISIONS†</c:v>
                </c:pt>
                <c:pt idx="4">
                  <c:v>NUMBER OF COUNTIES WITH 100% ENCLOSED WORKPLACE PROVISIONS†</c:v>
                </c:pt>
                <c:pt idx="5">
                  <c:v>PERCENT OF COUNTIES WITH 100% ENCLOSED WORKPLACE PROVISIONS†</c:v>
                </c:pt>
                <c:pt idx="6">
                  <c:v>COUNTIES ADOPTING OUTDOOR PUBLIC AREA PROVISIONS‡</c:v>
                </c:pt>
                <c:pt idx="7">
                  <c:v> POPULATION COVERED BY OUTDOOR PUBLIC AREA PROVISIONS‡</c:v>
                </c:pt>
                <c:pt idx="8">
                  <c:v> PERCENT OF POPULATION COVERED BY OUTDOOR PUBLIC AREA PROVISIONS‡</c:v>
                </c:pt>
                <c:pt idx="9">
                  <c:v>NUMBER OF COUNTIES WITH OUTDOOR PUBLIC AREA PROVISIONS‡</c:v>
                </c:pt>
                <c:pt idx="10">
                  <c:v>PERCENT OF COUNTIES WITH OUTDOOR PUBLIC AREA PROVISIONS‡</c:v>
                </c:pt>
                <c:pt idx="11">
                  <c:v>COUNTIES ADOPTING ELECTRONIC SMOKING DEVICE PROVISIONS§</c:v>
                </c:pt>
                <c:pt idx="12">
                  <c:v> POPULATION COVERED BY ELECTRONIC SMOKING DEVICE PROVISIONS§</c:v>
                </c:pt>
                <c:pt idx="13">
                  <c:v> PERCENT OF POPULATION COVERED BY ELECTRONIC SMOKING DEVICE PROVISIONS§</c:v>
                </c:pt>
                <c:pt idx="14">
                  <c:v>NUMBER OF COUNTIES WITH ELECTRONIC SMOKING DEVICE PROVISIONS§</c:v>
                </c:pt>
                <c:pt idx="15">
                  <c:v>PERCENT OF COUNTIES WITH ELECTRONIC SMOKING DEVICE PROVISIONS§</c:v>
                </c:pt>
              </c:strCache>
            </c:strRef>
          </c:cat>
          <c:val>
            <c:numRef>
              <c:f>'DATA TABLE'!$G$31</c:f>
              <c:numCache>
                <c:formatCode>0.0%</c:formatCode>
                <c:ptCount val="1"/>
                <c:pt idx="0">
                  <c:v>1</c:v>
                </c:pt>
              </c:numCache>
            </c:numRef>
          </c:val>
          <c:extLst>
            <c:ext xmlns:c16="http://schemas.microsoft.com/office/drawing/2014/chart" uri="{C3380CC4-5D6E-409C-BE32-E72D297353CC}">
              <c16:uniqueId val="{00000002-E0A6-450B-81CF-A779F2AC2364}"/>
            </c:ext>
          </c:extLst>
        </c:ser>
        <c:ser>
          <c:idx val="3"/>
          <c:order val="1"/>
          <c:tx>
            <c:strRef>
              <c:f>'DATA TABLE'!$L$1</c:f>
              <c:strCache>
                <c:ptCount val="1"/>
                <c:pt idx="0">
                  <c:v>PERCENT OF COUNTIES WITH 100% ENCLOSED WORKPLACE PROVISIONS†</c:v>
                </c:pt>
              </c:strCache>
            </c:strRef>
          </c:tx>
          <c:spPr>
            <a:solidFill>
              <a:schemeClr val="accent1">
                <a:lumMod val="75000"/>
              </a:schemeClr>
            </a:solidFill>
            <a:scene3d>
              <a:camera prst="orthographicFront"/>
              <a:lightRig rig="threePt" dir="t"/>
            </a:scene3d>
            <a:sp3d>
              <a:bevelT w="190500" h="38100"/>
            </a:sp3d>
          </c:spPr>
          <c:invertIfNegative val="0"/>
          <c:dLbls>
            <c:dLbl>
              <c:idx val="0"/>
              <c:layout>
                <c:manualLayout>
                  <c:x val="-7.3341822371213502E-3"/>
                  <c:y val="0.38299122248273182"/>
                </c:manualLayout>
              </c:layout>
              <c:tx>
                <c:rich>
                  <a:bodyPr/>
                  <a:lstStyle/>
                  <a:p>
                    <a:r>
                      <a:rPr lang="en-US"/>
                      <a:t>100% ENCLOSED WORK AND PUBLIC PLACE PROVISIONS</a:t>
                    </a:r>
                    <a:r>
                      <a:rPr lang="en-US" sz="1000" b="0" i="0" u="none" strike="noStrike" baseline="0">
                        <a:effectLst/>
                      </a:rPr>
                      <a:t>†</a:t>
                    </a:r>
                    <a:endParaRPr lang="en-US"/>
                  </a:p>
                </c:rich>
              </c:tx>
              <c:dLblPos val="outEnd"/>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E0A6-450B-81CF-A779F2AC2364}"/>
                </c:ext>
              </c:extLst>
            </c:dLbl>
            <c:spPr>
              <a:noFill/>
              <a:ln>
                <a:noFill/>
              </a:ln>
              <a:effectLst/>
            </c:spPr>
            <c:txPr>
              <a:bodyPr/>
              <a:lstStyle/>
              <a:p>
                <a:pPr>
                  <a:defRPr>
                    <a:latin typeface="Lucida Sans" panose="020B060203050402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'DATA TABLE'!$G$1:$V$1</c:f>
              <c:strCache>
                <c:ptCount val="16"/>
                <c:pt idx="0">
                  <c:v>PERCENT OF COUNTIES WITH A SMOKEFREE REGULATION*</c:v>
                </c:pt>
                <c:pt idx="1">
                  <c:v>COUNTIES ADOPTING  100% ENCLOSED WORKPLACE PROVISIONS†</c:v>
                </c:pt>
                <c:pt idx="2">
                  <c:v> POPULATION COVERED BY 100% ENCLOSED WORK AND PUBLIC PLACE PROVISIONS†</c:v>
                </c:pt>
                <c:pt idx="3">
                  <c:v> PERCENT OF POPULATION COVERED BY 100% ENCLOSED WORK AND PUBLIC PLACE PROVISIONS†</c:v>
                </c:pt>
                <c:pt idx="4">
                  <c:v>NUMBER OF COUNTIES WITH 100% ENCLOSED WORKPLACE PROVISIONS†</c:v>
                </c:pt>
                <c:pt idx="5">
                  <c:v>PERCENT OF COUNTIES WITH 100% ENCLOSED WORKPLACE PROVISIONS†</c:v>
                </c:pt>
                <c:pt idx="6">
                  <c:v>COUNTIES ADOPTING OUTDOOR PUBLIC AREA PROVISIONS‡</c:v>
                </c:pt>
                <c:pt idx="7">
                  <c:v> POPULATION COVERED BY OUTDOOR PUBLIC AREA PROVISIONS‡</c:v>
                </c:pt>
                <c:pt idx="8">
                  <c:v> PERCENT OF POPULATION COVERED BY OUTDOOR PUBLIC AREA PROVISIONS‡</c:v>
                </c:pt>
                <c:pt idx="9">
                  <c:v>NUMBER OF COUNTIES WITH OUTDOOR PUBLIC AREA PROVISIONS‡</c:v>
                </c:pt>
                <c:pt idx="10">
                  <c:v>PERCENT OF COUNTIES WITH OUTDOOR PUBLIC AREA PROVISIONS‡</c:v>
                </c:pt>
                <c:pt idx="11">
                  <c:v>COUNTIES ADOPTING ELECTRONIC SMOKING DEVICE PROVISIONS§</c:v>
                </c:pt>
                <c:pt idx="12">
                  <c:v> POPULATION COVERED BY ELECTRONIC SMOKING DEVICE PROVISIONS§</c:v>
                </c:pt>
                <c:pt idx="13">
                  <c:v> PERCENT OF POPULATION COVERED BY ELECTRONIC SMOKING DEVICE PROVISIONS§</c:v>
                </c:pt>
                <c:pt idx="14">
                  <c:v>NUMBER OF COUNTIES WITH ELECTRONIC SMOKING DEVICE PROVISIONS§</c:v>
                </c:pt>
                <c:pt idx="15">
                  <c:v>PERCENT OF COUNTIES WITH ELECTRONIC SMOKING DEVICE PROVISIONS§</c:v>
                </c:pt>
              </c:strCache>
            </c:strRef>
          </c:cat>
          <c:val>
            <c:numRef>
              <c:f>'DATA TABLE'!$L$31</c:f>
              <c:numCache>
                <c:formatCode>0.0%</c:formatCode>
                <c:ptCount val="1"/>
                <c:pt idx="0">
                  <c:v>0.5636363636363636</c:v>
                </c:pt>
              </c:numCache>
            </c:numRef>
          </c:val>
          <c:extLst>
            <c:ext xmlns:c16="http://schemas.microsoft.com/office/drawing/2014/chart" uri="{C3380CC4-5D6E-409C-BE32-E72D297353CC}">
              <c16:uniqueId val="{00000004-E0A6-450B-81CF-A779F2AC2364}"/>
            </c:ext>
          </c:extLst>
        </c:ser>
        <c:ser>
          <c:idx val="2"/>
          <c:order val="2"/>
          <c:tx>
            <c:strRef>
              <c:f>'DATA TABLE'!$Q$1</c:f>
              <c:strCache>
                <c:ptCount val="1"/>
                <c:pt idx="0">
                  <c:v>PERCENT OF COUNTIES WITH OUTDOOR PUBLIC AREA PROVISIONS‡</c:v>
                </c:pt>
              </c:strCache>
            </c:strRef>
          </c:tx>
          <c:spPr>
            <a:solidFill>
              <a:schemeClr val="accent3">
                <a:lumMod val="75000"/>
              </a:schemeClr>
            </a:solidFill>
            <a:scene3d>
              <a:camera prst="orthographicFront"/>
              <a:lightRig rig="threePt" dir="t"/>
            </a:scene3d>
            <a:sp3d>
              <a:bevelT w="190500" h="38100"/>
            </a:sp3d>
          </c:spPr>
          <c:invertIfNegative val="0"/>
          <c:dLbls>
            <c:dLbl>
              <c:idx val="0"/>
              <c:layout>
                <c:manualLayout>
                  <c:x val="-2.270673261551877E-4"/>
                  <c:y val="0.15879256056848315"/>
                </c:manualLayout>
              </c:layout>
              <c:tx>
                <c:rich>
                  <a:bodyPr/>
                  <a:lstStyle/>
                  <a:p>
                    <a:r>
                      <a:rPr lang="en-US"/>
                      <a:t>OUTDOOR</a:t>
                    </a:r>
                    <a:r>
                      <a:rPr lang="en-US" baseline="0"/>
                      <a:t> PUBLIC AREA </a:t>
                    </a:r>
                    <a:r>
                      <a:rPr lang="en-US"/>
                      <a:t>PROVISIONS</a:t>
                    </a:r>
                    <a:r>
                      <a:rPr lang="en-US" sz="1000" b="0" i="0" u="none" strike="noStrike" baseline="0">
                        <a:effectLst/>
                      </a:rPr>
                      <a:t>‡</a:t>
                    </a:r>
                    <a:endParaRPr lang="en-US"/>
                  </a:p>
                </c:rich>
              </c:tx>
              <c:dLblPos val="outEnd"/>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E0A6-450B-81CF-A779F2AC2364}"/>
                </c:ext>
              </c:extLst>
            </c:dLbl>
            <c:spPr>
              <a:noFill/>
              <a:ln>
                <a:noFill/>
              </a:ln>
              <a:effectLst/>
            </c:spPr>
            <c:txPr>
              <a:bodyPr/>
              <a:lstStyle/>
              <a:p>
                <a:pPr>
                  <a:defRPr>
                    <a:latin typeface="Lucida Sans" panose="020B0602030504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'DATA TABLE'!$G$1:$V$1</c:f>
              <c:strCache>
                <c:ptCount val="16"/>
                <c:pt idx="0">
                  <c:v>PERCENT OF COUNTIES WITH A SMOKEFREE REGULATION*</c:v>
                </c:pt>
                <c:pt idx="1">
                  <c:v>COUNTIES ADOPTING  100% ENCLOSED WORKPLACE PROVISIONS†</c:v>
                </c:pt>
                <c:pt idx="2">
                  <c:v> POPULATION COVERED BY 100% ENCLOSED WORK AND PUBLIC PLACE PROVISIONS†</c:v>
                </c:pt>
                <c:pt idx="3">
                  <c:v> PERCENT OF POPULATION COVERED BY 100% ENCLOSED WORK AND PUBLIC PLACE PROVISIONS†</c:v>
                </c:pt>
                <c:pt idx="4">
                  <c:v>NUMBER OF COUNTIES WITH 100% ENCLOSED WORKPLACE PROVISIONS†</c:v>
                </c:pt>
                <c:pt idx="5">
                  <c:v>PERCENT OF COUNTIES WITH 100% ENCLOSED WORKPLACE PROVISIONS†</c:v>
                </c:pt>
                <c:pt idx="6">
                  <c:v>COUNTIES ADOPTING OUTDOOR PUBLIC AREA PROVISIONS‡</c:v>
                </c:pt>
                <c:pt idx="7">
                  <c:v> POPULATION COVERED BY OUTDOOR PUBLIC AREA PROVISIONS‡</c:v>
                </c:pt>
                <c:pt idx="8">
                  <c:v> PERCENT OF POPULATION COVERED BY OUTDOOR PUBLIC AREA PROVISIONS‡</c:v>
                </c:pt>
                <c:pt idx="9">
                  <c:v>NUMBER OF COUNTIES WITH OUTDOOR PUBLIC AREA PROVISIONS‡</c:v>
                </c:pt>
                <c:pt idx="10">
                  <c:v>PERCENT OF COUNTIES WITH OUTDOOR PUBLIC AREA PROVISIONS‡</c:v>
                </c:pt>
                <c:pt idx="11">
                  <c:v>COUNTIES ADOPTING ELECTRONIC SMOKING DEVICE PROVISIONS§</c:v>
                </c:pt>
                <c:pt idx="12">
                  <c:v> POPULATION COVERED BY ELECTRONIC SMOKING DEVICE PROVISIONS§</c:v>
                </c:pt>
                <c:pt idx="13">
                  <c:v> PERCENT OF POPULATION COVERED BY ELECTRONIC SMOKING DEVICE PROVISIONS§</c:v>
                </c:pt>
                <c:pt idx="14">
                  <c:v>NUMBER OF COUNTIES WITH ELECTRONIC SMOKING DEVICE PROVISIONS§</c:v>
                </c:pt>
                <c:pt idx="15">
                  <c:v>PERCENT OF COUNTIES WITH ELECTRONIC SMOKING DEVICE PROVISIONS§</c:v>
                </c:pt>
              </c:strCache>
            </c:strRef>
          </c:cat>
          <c:val>
            <c:numRef>
              <c:f>'DATA TABLE'!$Q$31</c:f>
              <c:numCache>
                <c:formatCode>0.0%</c:formatCode>
                <c:ptCount val="1"/>
                <c:pt idx="0">
                  <c:v>0.16363636363636364</c:v>
                </c:pt>
              </c:numCache>
            </c:numRef>
          </c:val>
          <c:extLst>
            <c:ext xmlns:c16="http://schemas.microsoft.com/office/drawing/2014/chart" uri="{C3380CC4-5D6E-409C-BE32-E72D297353CC}">
              <c16:uniqueId val="{00000006-E0A6-450B-81CF-A779F2AC2364}"/>
            </c:ext>
          </c:extLst>
        </c:ser>
        <c:ser>
          <c:idx val="1"/>
          <c:order val="3"/>
          <c:tx>
            <c:strRef>
              <c:f>'DATA TABLE'!$V$1</c:f>
              <c:strCache>
                <c:ptCount val="1"/>
                <c:pt idx="0">
                  <c:v>PERCENT OF COUNTIES WITH ELECTRONIC SMOKING DEVICE PROVISIONS§</c:v>
                </c:pt>
              </c:strCache>
            </c:strRef>
          </c:tx>
          <c:spPr>
            <a:solidFill>
              <a:schemeClr val="accent6">
                <a:lumMod val="75000"/>
              </a:schemeClr>
            </a:solidFill>
            <a:scene3d>
              <a:camera prst="orthographicFront"/>
              <a:lightRig rig="threePt" dir="t"/>
            </a:scene3d>
            <a:sp3d>
              <a:bevelT w="190500" h="38100"/>
            </a:sp3d>
          </c:spPr>
          <c:invertIfNegative val="0"/>
          <c:dLbls>
            <c:dLbl>
              <c:idx val="0"/>
              <c:layout>
                <c:manualLayout>
                  <c:x val="5.7675496951299279E-3"/>
                  <c:y val="0.42227058692359698"/>
                </c:manualLayout>
              </c:layout>
              <c:tx>
                <c:rich>
                  <a:bodyPr/>
                  <a:lstStyle/>
                  <a:p>
                    <a:r>
                      <a:rPr lang="en-US"/>
                      <a:t>ELECTRONIC </a:t>
                    </a:r>
                    <a:r>
                      <a:rPr lang="en-US" baseline="0"/>
                      <a:t>SMOKING DEVICE </a:t>
                    </a:r>
                    <a:r>
                      <a:rPr lang="en-US"/>
                      <a:t>PROVISIONS</a:t>
                    </a:r>
                    <a:r>
                      <a:rPr lang="en-US" sz="1000" b="0" i="0" u="none" strike="noStrike" baseline="0">
                        <a:effectLst/>
                      </a:rPr>
                      <a:t>§</a:t>
                    </a:r>
                    <a:endParaRPr lang="en-US"/>
                  </a:p>
                </c:rich>
              </c:tx>
              <c:dLblPos val="outEnd"/>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E0A6-450B-81CF-A779F2AC2364}"/>
                </c:ext>
              </c:extLst>
            </c:dLbl>
            <c:spPr>
              <a:noFill/>
              <a:ln>
                <a:noFill/>
              </a:ln>
              <a:effectLst/>
            </c:spPr>
            <c:txPr>
              <a:bodyPr/>
              <a:lstStyle/>
              <a:p>
                <a:pPr>
                  <a:defRPr>
                    <a:latin typeface="Lucida Sans" panose="020B0602030504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'DATA TABLE'!$G$1:$V$1</c:f>
              <c:strCache>
                <c:ptCount val="16"/>
                <c:pt idx="0">
                  <c:v>PERCENT OF COUNTIES WITH A SMOKEFREE REGULATION*</c:v>
                </c:pt>
                <c:pt idx="1">
                  <c:v>COUNTIES ADOPTING  100% ENCLOSED WORKPLACE PROVISIONS†</c:v>
                </c:pt>
                <c:pt idx="2">
                  <c:v> POPULATION COVERED BY 100% ENCLOSED WORK AND PUBLIC PLACE PROVISIONS†</c:v>
                </c:pt>
                <c:pt idx="3">
                  <c:v> PERCENT OF POPULATION COVERED BY 100% ENCLOSED WORK AND PUBLIC PLACE PROVISIONS†</c:v>
                </c:pt>
                <c:pt idx="4">
                  <c:v>NUMBER OF COUNTIES WITH 100% ENCLOSED WORKPLACE PROVISIONS†</c:v>
                </c:pt>
                <c:pt idx="5">
                  <c:v>PERCENT OF COUNTIES WITH 100% ENCLOSED WORKPLACE PROVISIONS†</c:v>
                </c:pt>
                <c:pt idx="6">
                  <c:v>COUNTIES ADOPTING OUTDOOR PUBLIC AREA PROVISIONS‡</c:v>
                </c:pt>
                <c:pt idx="7">
                  <c:v> POPULATION COVERED BY OUTDOOR PUBLIC AREA PROVISIONS‡</c:v>
                </c:pt>
                <c:pt idx="8">
                  <c:v> PERCENT OF POPULATION COVERED BY OUTDOOR PUBLIC AREA PROVISIONS‡</c:v>
                </c:pt>
                <c:pt idx="9">
                  <c:v>NUMBER OF COUNTIES WITH OUTDOOR PUBLIC AREA PROVISIONS‡</c:v>
                </c:pt>
                <c:pt idx="10">
                  <c:v>PERCENT OF COUNTIES WITH OUTDOOR PUBLIC AREA PROVISIONS‡</c:v>
                </c:pt>
                <c:pt idx="11">
                  <c:v>COUNTIES ADOPTING ELECTRONIC SMOKING DEVICE PROVISIONS§</c:v>
                </c:pt>
                <c:pt idx="12">
                  <c:v> POPULATION COVERED BY ELECTRONIC SMOKING DEVICE PROVISIONS§</c:v>
                </c:pt>
                <c:pt idx="13">
                  <c:v> PERCENT OF POPULATION COVERED BY ELECTRONIC SMOKING DEVICE PROVISIONS§</c:v>
                </c:pt>
                <c:pt idx="14">
                  <c:v>NUMBER OF COUNTIES WITH ELECTRONIC SMOKING DEVICE PROVISIONS§</c:v>
                </c:pt>
                <c:pt idx="15">
                  <c:v>PERCENT OF COUNTIES WITH ELECTRONIC SMOKING DEVICE PROVISIONS§</c:v>
                </c:pt>
              </c:strCache>
            </c:strRef>
          </c:cat>
          <c:val>
            <c:numRef>
              <c:f>'DATA TABLE'!$V$33</c:f>
              <c:numCache>
                <c:formatCode>0.0%</c:formatCode>
                <c:ptCount val="1"/>
                <c:pt idx="0">
                  <c:v>0.70909090909090911</c:v>
                </c:pt>
              </c:numCache>
            </c:numRef>
          </c:val>
          <c:extLst>
            <c:ext xmlns:c16="http://schemas.microsoft.com/office/drawing/2014/chart" uri="{C3380CC4-5D6E-409C-BE32-E72D297353CC}">
              <c16:uniqueId val="{00000008-E0A6-450B-81CF-A779F2AC2364}"/>
            </c:ext>
          </c:extLst>
        </c:ser>
        <c:dLbls>
          <c:showLegendKey val="0"/>
          <c:showVal val="0"/>
          <c:showCatName val="0"/>
          <c:showSerName val="0"/>
          <c:showPercent val="0"/>
          <c:showBubbleSize val="0"/>
        </c:dLbls>
        <c:gapWidth val="5"/>
        <c:axId val="115639808"/>
        <c:axId val="115641344"/>
      </c:barChart>
      <c:catAx>
        <c:axId val="115639808"/>
        <c:scaling>
          <c:orientation val="minMax"/>
        </c:scaling>
        <c:delete val="0"/>
        <c:axPos val="b"/>
        <c:numFmt formatCode="General" sourceLinked="0"/>
        <c:majorTickMark val="none"/>
        <c:minorTickMark val="none"/>
        <c:tickLblPos val="none"/>
        <c:crossAx val="115641344"/>
        <c:crosses val="autoZero"/>
        <c:auto val="1"/>
        <c:lblAlgn val="ctr"/>
        <c:lblOffset val="100"/>
        <c:noMultiLvlLbl val="0"/>
      </c:catAx>
      <c:valAx>
        <c:axId val="115641344"/>
        <c:scaling>
          <c:orientation val="minMax"/>
        </c:scaling>
        <c:delete val="0"/>
        <c:axPos val="l"/>
        <c:majorGridlines/>
        <c:title>
          <c:tx>
            <c:rich>
              <a:bodyPr rot="-5400000" vert="horz"/>
              <a:lstStyle/>
              <a:p>
                <a:pPr>
                  <a:defRPr b="0">
                    <a:latin typeface="Lucida Sans" panose="020B0602030504020204" pitchFamily="34" charset="0"/>
                  </a:defRPr>
                </a:pPr>
                <a:r>
                  <a:rPr lang="en-US" b="0">
                    <a:latin typeface="Lucida Sans" panose="020B0602030504020204" pitchFamily="34" charset="0"/>
                  </a:rPr>
                  <a:t>PERCENT</a:t>
                </a:r>
                <a:r>
                  <a:rPr lang="en-US" b="0" baseline="0">
                    <a:latin typeface="Lucida Sans" panose="020B0602030504020204" pitchFamily="34" charset="0"/>
                  </a:rPr>
                  <a:t> OF COUNTIES</a:t>
                </a:r>
                <a:endParaRPr lang="en-US" b="0">
                  <a:latin typeface="Lucida Sans" panose="020B0602030504020204" pitchFamily="34" charset="0"/>
                </a:endParaRPr>
              </a:p>
            </c:rich>
          </c:tx>
          <c:overlay val="0"/>
        </c:title>
        <c:numFmt formatCode="0.00%" sourceLinked="0"/>
        <c:majorTickMark val="none"/>
        <c:minorTickMark val="none"/>
        <c:tickLblPos val="nextTo"/>
        <c:spPr>
          <a:ln w="9525">
            <a:noFill/>
          </a:ln>
        </c:spPr>
        <c:txPr>
          <a:bodyPr/>
          <a:lstStyle/>
          <a:p>
            <a:pPr>
              <a:defRPr>
                <a:latin typeface="Lucida Sans" panose="020B0602030504020204" pitchFamily="34" charset="0"/>
              </a:defRPr>
            </a:pPr>
            <a:endParaRPr lang="en-US"/>
          </a:p>
        </c:txPr>
        <c:crossAx val="115639808"/>
        <c:crosses val="autoZero"/>
        <c:crossBetween val="between"/>
      </c:valAx>
    </c:plotArea>
    <c:plotVisOnly val="1"/>
    <c:dispBlanksAs val="gap"/>
    <c:showDLblsOverMax val="0"/>
  </c:chart>
  <c:spPr>
    <a:blipFill>
      <a:blip xmlns:r="http://schemas.openxmlformats.org/officeDocument/2006/relationships" r:embed="rId1"/>
      <a:tile tx="0" ty="0" sx="100000" sy="100000" flip="none" algn="tl"/>
    </a:blipFill>
  </c:spPr>
  <c:printSettings>
    <c:headerFooter/>
    <c:pageMargins b="0.75" l="0.7" r="0.7" t="0.75" header="0.3" footer="0.3"/>
    <c:pageSetup orientation="portrait"/>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a:latin typeface="Lucida Sans" panose="020B0602030504020204" pitchFamily="34" charset="0"/>
              </a:rPr>
              <a:t>Progress in Passage of Smokefee</a:t>
            </a:r>
            <a:r>
              <a:rPr lang="en-US" sz="1800" b="1" baseline="0">
                <a:latin typeface="Lucida Sans" panose="020B0602030504020204" pitchFamily="34" charset="0"/>
              </a:rPr>
              <a:t> </a:t>
            </a:r>
            <a:r>
              <a:rPr lang="en-US" sz="1800" b="1">
                <a:latin typeface="Lucida Sans" panose="020B0602030504020204" pitchFamily="34" charset="0"/>
              </a:rPr>
              <a:t>Regulations in West Virginia</a:t>
            </a:r>
          </a:p>
          <a:p>
            <a:pPr>
              <a:defRPr/>
            </a:pPr>
            <a:r>
              <a:rPr lang="en-US" sz="1800" b="1" baseline="0">
                <a:latin typeface="Lucida Sans" panose="020B0602030504020204" pitchFamily="34" charset="0"/>
              </a:rPr>
              <a:t> </a:t>
            </a:r>
            <a:r>
              <a:rPr lang="en-US" sz="1800" b="1">
                <a:latin typeface="Lucida Sans" panose="020B0602030504020204" pitchFamily="34" charset="0"/>
              </a:rPr>
              <a:t>1992-2022</a:t>
            </a:r>
          </a:p>
        </c:rich>
      </c:tx>
      <c:layout>
        <c:manualLayout>
          <c:xMode val="edge"/>
          <c:yMode val="edge"/>
          <c:x val="0.20652776573969744"/>
          <c:y val="3.3302483343428231E-2"/>
        </c:manualLayout>
      </c:layout>
      <c:overlay val="0"/>
    </c:title>
    <c:autoTitleDeleted val="0"/>
    <c:plotArea>
      <c:layout>
        <c:manualLayout>
          <c:layoutTarget val="inner"/>
          <c:xMode val="edge"/>
          <c:yMode val="edge"/>
          <c:x val="6.0296934581290547E-2"/>
          <c:y val="0.1595491740003088"/>
          <c:w val="0.91254323775565793"/>
          <c:h val="0.56493341409246922"/>
        </c:manualLayout>
      </c:layout>
      <c:lineChart>
        <c:grouping val="standard"/>
        <c:varyColors val="0"/>
        <c:ser>
          <c:idx val="0"/>
          <c:order val="0"/>
          <c:tx>
            <c:strRef>
              <c:f>'DATA TABLE'!$C$1</c:f>
              <c:strCache>
                <c:ptCount val="1"/>
                <c:pt idx="0">
                  <c:v>COUNTIES ADOPTING A SMOKEFREE REGULATION*</c:v>
                </c:pt>
              </c:strCache>
            </c:strRef>
          </c:tx>
          <c:spPr>
            <a:ln w="63500">
              <a:solidFill>
                <a:srgbClr val="C00000"/>
              </a:solidFill>
            </a:ln>
          </c:spPr>
          <c:marker>
            <c:symbol val="none"/>
          </c:marker>
          <c:cat>
            <c:numRef>
              <c:f>'DATA TABLE'!$A$2:$A$33</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'DATA TABLE'!$F$2:$F$33</c:f>
              <c:numCache>
                <c:formatCode>0</c:formatCode>
                <c:ptCount val="32"/>
                <c:pt idx="1">
                  <c:v>1</c:v>
                </c:pt>
                <c:pt idx="2">
                  <c:v>1</c:v>
                </c:pt>
                <c:pt idx="3">
                  <c:v>8</c:v>
                </c:pt>
                <c:pt idx="4">
                  <c:v>19</c:v>
                </c:pt>
                <c:pt idx="5">
                  <c:v>26</c:v>
                </c:pt>
                <c:pt idx="6">
                  <c:v>32</c:v>
                </c:pt>
                <c:pt idx="7">
                  <c:v>33</c:v>
                </c:pt>
                <c:pt idx="8">
                  <c:v>38</c:v>
                </c:pt>
                <c:pt idx="9">
                  <c:v>39</c:v>
                </c:pt>
                <c:pt idx="10">
                  <c:v>44</c:v>
                </c:pt>
                <c:pt idx="11">
                  <c:v>46</c:v>
                </c:pt>
                <c:pt idx="12">
                  <c:v>49</c:v>
                </c:pt>
                <c:pt idx="13">
                  <c:v>49</c:v>
                </c:pt>
                <c:pt idx="14">
                  <c:v>54</c:v>
                </c:pt>
                <c:pt idx="15">
                  <c:v>54</c:v>
                </c:pt>
                <c:pt idx="16">
                  <c:v>55</c:v>
                </c:pt>
                <c:pt idx="17">
                  <c:v>55</c:v>
                </c:pt>
                <c:pt idx="18">
                  <c:v>55</c:v>
                </c:pt>
                <c:pt idx="19">
                  <c:v>55</c:v>
                </c:pt>
                <c:pt idx="20">
                  <c:v>55</c:v>
                </c:pt>
                <c:pt idx="21">
                  <c:v>55</c:v>
                </c:pt>
                <c:pt idx="22">
                  <c:v>55</c:v>
                </c:pt>
                <c:pt idx="23">
                  <c:v>55</c:v>
                </c:pt>
                <c:pt idx="24">
                  <c:v>55</c:v>
                </c:pt>
                <c:pt idx="25">
                  <c:v>55</c:v>
                </c:pt>
                <c:pt idx="26">
                  <c:v>55</c:v>
                </c:pt>
                <c:pt idx="27">
                  <c:v>55</c:v>
                </c:pt>
                <c:pt idx="28">
                  <c:v>55</c:v>
                </c:pt>
                <c:pt idx="29">
                  <c:v>55</c:v>
                </c:pt>
                <c:pt idx="30">
                  <c:v>55</c:v>
                </c:pt>
                <c:pt idx="31">
                  <c:v>55</c:v>
                </c:pt>
              </c:numCache>
            </c:numRef>
          </c:val>
          <c:smooth val="0"/>
          <c:extLst>
            <c:ext xmlns:c16="http://schemas.microsoft.com/office/drawing/2014/chart" uri="{C3380CC4-5D6E-409C-BE32-E72D297353CC}">
              <c16:uniqueId val="{00000000-42C8-4A1D-B563-CCD56D029488}"/>
            </c:ext>
          </c:extLst>
        </c:ser>
        <c:ser>
          <c:idx val="1"/>
          <c:order val="1"/>
          <c:tx>
            <c:strRef>
              <c:f>'DATA TABLE'!$H$1</c:f>
              <c:strCache>
                <c:ptCount val="1"/>
                <c:pt idx="0">
                  <c:v>COUNTIES ADOPTING  100% ENCLOSED WORKPLACE PROVISIONS†</c:v>
                </c:pt>
              </c:strCache>
            </c:strRef>
          </c:tx>
          <c:spPr>
            <a:ln w="66675">
              <a:solidFill>
                <a:schemeClr val="tx2"/>
              </a:solidFill>
            </a:ln>
          </c:spPr>
          <c:marker>
            <c:symbol val="none"/>
          </c:marker>
          <c:dPt>
            <c:idx val="0"/>
            <c:marker>
              <c:symbol val="auto"/>
            </c:marker>
            <c:bubble3D val="0"/>
            <c:extLst>
              <c:ext xmlns:c16="http://schemas.microsoft.com/office/drawing/2014/chart" uri="{C3380CC4-5D6E-409C-BE32-E72D297353CC}">
                <c16:uniqueId val="{00000001-42C8-4A1D-B563-CCD56D029488}"/>
              </c:ext>
            </c:extLst>
          </c:dPt>
          <c:dPt>
            <c:idx val="1"/>
            <c:marker>
              <c:symbol val="auto"/>
            </c:marker>
            <c:bubble3D val="0"/>
            <c:extLst>
              <c:ext xmlns:c16="http://schemas.microsoft.com/office/drawing/2014/chart" uri="{C3380CC4-5D6E-409C-BE32-E72D297353CC}">
                <c16:uniqueId val="{00000002-42C8-4A1D-B563-CCD56D029488}"/>
              </c:ext>
            </c:extLst>
          </c:dPt>
          <c:dPt>
            <c:idx val="2"/>
            <c:marker>
              <c:symbol val="auto"/>
            </c:marker>
            <c:bubble3D val="0"/>
            <c:extLst>
              <c:ext xmlns:c16="http://schemas.microsoft.com/office/drawing/2014/chart" uri="{C3380CC4-5D6E-409C-BE32-E72D297353CC}">
                <c16:uniqueId val="{00000003-42C8-4A1D-B563-CCD56D029488}"/>
              </c:ext>
            </c:extLst>
          </c:dPt>
          <c:dPt>
            <c:idx val="3"/>
            <c:marker>
              <c:symbol val="auto"/>
            </c:marker>
            <c:bubble3D val="0"/>
            <c:extLst>
              <c:ext xmlns:c16="http://schemas.microsoft.com/office/drawing/2014/chart" uri="{C3380CC4-5D6E-409C-BE32-E72D297353CC}">
                <c16:uniqueId val="{00000004-42C8-4A1D-B563-CCD56D029488}"/>
              </c:ext>
            </c:extLst>
          </c:dPt>
          <c:dPt>
            <c:idx val="4"/>
            <c:marker>
              <c:symbol val="auto"/>
            </c:marker>
            <c:bubble3D val="0"/>
            <c:extLst>
              <c:ext xmlns:c16="http://schemas.microsoft.com/office/drawing/2014/chart" uri="{C3380CC4-5D6E-409C-BE32-E72D297353CC}">
                <c16:uniqueId val="{00000005-42C8-4A1D-B563-CCD56D029488}"/>
              </c:ext>
            </c:extLst>
          </c:dPt>
          <c:dPt>
            <c:idx val="5"/>
            <c:marker>
              <c:symbol val="auto"/>
            </c:marker>
            <c:bubble3D val="0"/>
            <c:extLst>
              <c:ext xmlns:c16="http://schemas.microsoft.com/office/drawing/2014/chart" uri="{C3380CC4-5D6E-409C-BE32-E72D297353CC}">
                <c16:uniqueId val="{00000006-42C8-4A1D-B563-CCD56D029488}"/>
              </c:ext>
            </c:extLst>
          </c:dPt>
          <c:dPt>
            <c:idx val="6"/>
            <c:marker>
              <c:symbol val="auto"/>
            </c:marker>
            <c:bubble3D val="0"/>
            <c:extLst>
              <c:ext xmlns:c16="http://schemas.microsoft.com/office/drawing/2014/chart" uri="{C3380CC4-5D6E-409C-BE32-E72D297353CC}">
                <c16:uniqueId val="{00000007-42C8-4A1D-B563-CCD56D029488}"/>
              </c:ext>
            </c:extLst>
          </c:dPt>
          <c:dPt>
            <c:idx val="7"/>
            <c:marker>
              <c:symbol val="auto"/>
            </c:marker>
            <c:bubble3D val="0"/>
            <c:extLst>
              <c:ext xmlns:c16="http://schemas.microsoft.com/office/drawing/2014/chart" uri="{C3380CC4-5D6E-409C-BE32-E72D297353CC}">
                <c16:uniqueId val="{00000008-42C8-4A1D-B563-CCD56D029488}"/>
              </c:ext>
            </c:extLst>
          </c:dPt>
          <c:dPt>
            <c:idx val="8"/>
            <c:marker>
              <c:symbol val="auto"/>
            </c:marker>
            <c:bubble3D val="0"/>
            <c:extLst>
              <c:ext xmlns:c16="http://schemas.microsoft.com/office/drawing/2014/chart" uri="{C3380CC4-5D6E-409C-BE32-E72D297353CC}">
                <c16:uniqueId val="{00000009-42C8-4A1D-B563-CCD56D029488}"/>
              </c:ext>
            </c:extLst>
          </c:dPt>
          <c:dPt>
            <c:idx val="9"/>
            <c:marker>
              <c:symbol val="auto"/>
            </c:marker>
            <c:bubble3D val="0"/>
            <c:extLst>
              <c:ext xmlns:c16="http://schemas.microsoft.com/office/drawing/2014/chart" uri="{C3380CC4-5D6E-409C-BE32-E72D297353CC}">
                <c16:uniqueId val="{0000000A-42C8-4A1D-B563-CCD56D029488}"/>
              </c:ext>
            </c:extLst>
          </c:dPt>
          <c:dPt>
            <c:idx val="10"/>
            <c:marker>
              <c:symbol val="auto"/>
            </c:marker>
            <c:bubble3D val="0"/>
            <c:extLst>
              <c:ext xmlns:c16="http://schemas.microsoft.com/office/drawing/2014/chart" uri="{C3380CC4-5D6E-409C-BE32-E72D297353CC}">
                <c16:uniqueId val="{0000000B-42C8-4A1D-B563-CCD56D029488}"/>
              </c:ext>
            </c:extLst>
          </c:dPt>
          <c:cat>
            <c:numRef>
              <c:f>'DATA TABLE'!$A$2:$A$33</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'DATA TABLE'!$K$2:$K$33</c:f>
              <c:numCache>
                <c:formatCode>0</c:formatCode>
                <c:ptCount val="32"/>
                <c:pt idx="11">
                  <c:v>2</c:v>
                </c:pt>
                <c:pt idx="12">
                  <c:v>2</c:v>
                </c:pt>
                <c:pt idx="13">
                  <c:v>2</c:v>
                </c:pt>
                <c:pt idx="14">
                  <c:v>10</c:v>
                </c:pt>
                <c:pt idx="15">
                  <c:v>10</c:v>
                </c:pt>
                <c:pt idx="16">
                  <c:v>14</c:v>
                </c:pt>
                <c:pt idx="17">
                  <c:v>15</c:v>
                </c:pt>
                <c:pt idx="18">
                  <c:v>17</c:v>
                </c:pt>
                <c:pt idx="19">
                  <c:v>18</c:v>
                </c:pt>
                <c:pt idx="20">
                  <c:v>19</c:v>
                </c:pt>
                <c:pt idx="21">
                  <c:v>22</c:v>
                </c:pt>
                <c:pt idx="22">
                  <c:v>24</c:v>
                </c:pt>
                <c:pt idx="23">
                  <c:v>30</c:v>
                </c:pt>
                <c:pt idx="24">
                  <c:v>31</c:v>
                </c:pt>
                <c:pt idx="25">
                  <c:v>33</c:v>
                </c:pt>
                <c:pt idx="26">
                  <c:v>33</c:v>
                </c:pt>
                <c:pt idx="27">
                  <c:v>32</c:v>
                </c:pt>
                <c:pt idx="28">
                  <c:v>31</c:v>
                </c:pt>
                <c:pt idx="29">
                  <c:v>31</c:v>
                </c:pt>
                <c:pt idx="30">
                  <c:v>31</c:v>
                </c:pt>
                <c:pt idx="31">
                  <c:v>31</c:v>
                </c:pt>
              </c:numCache>
            </c:numRef>
          </c:val>
          <c:smooth val="0"/>
          <c:extLst>
            <c:ext xmlns:c16="http://schemas.microsoft.com/office/drawing/2014/chart" uri="{C3380CC4-5D6E-409C-BE32-E72D297353CC}">
              <c16:uniqueId val="{0000000C-42C8-4A1D-B563-CCD56D029488}"/>
            </c:ext>
          </c:extLst>
        </c:ser>
        <c:ser>
          <c:idx val="2"/>
          <c:order val="2"/>
          <c:tx>
            <c:strRef>
              <c:f>'DATA TABLE'!$M$1</c:f>
              <c:strCache>
                <c:ptCount val="1"/>
                <c:pt idx="0">
                  <c:v>COUNTIES ADOPTING OUTDOOR PUBLIC AREA PROVISIONS‡</c:v>
                </c:pt>
              </c:strCache>
            </c:strRef>
          </c:tx>
          <c:spPr>
            <a:ln w="63500">
              <a:solidFill>
                <a:schemeClr val="accent3">
                  <a:lumMod val="50000"/>
                </a:schemeClr>
              </a:solidFill>
            </a:ln>
          </c:spPr>
          <c:marker>
            <c:symbol val="none"/>
          </c:marker>
          <c:cat>
            <c:numRef>
              <c:f>'DATA TABLE'!$A$2:$A$33</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'DATA TABLE'!$P$2:$P$33</c:f>
              <c:numCache>
                <c:formatCode>0</c:formatCode>
                <c:ptCount val="32"/>
                <c:pt idx="17">
                  <c:v>1</c:v>
                </c:pt>
                <c:pt idx="18">
                  <c:v>1</c:v>
                </c:pt>
                <c:pt idx="19">
                  <c:v>2</c:v>
                </c:pt>
                <c:pt idx="20">
                  <c:v>2</c:v>
                </c:pt>
                <c:pt idx="21">
                  <c:v>3</c:v>
                </c:pt>
                <c:pt idx="22">
                  <c:v>4</c:v>
                </c:pt>
                <c:pt idx="23">
                  <c:v>7</c:v>
                </c:pt>
                <c:pt idx="24">
                  <c:v>9</c:v>
                </c:pt>
                <c:pt idx="25">
                  <c:v>9</c:v>
                </c:pt>
                <c:pt idx="26">
                  <c:v>9</c:v>
                </c:pt>
                <c:pt idx="27">
                  <c:v>9</c:v>
                </c:pt>
                <c:pt idx="28">
                  <c:v>9</c:v>
                </c:pt>
                <c:pt idx="29">
                  <c:v>9</c:v>
                </c:pt>
                <c:pt idx="30">
                  <c:v>9</c:v>
                </c:pt>
                <c:pt idx="31">
                  <c:v>9</c:v>
                </c:pt>
              </c:numCache>
            </c:numRef>
          </c:val>
          <c:smooth val="0"/>
          <c:extLst>
            <c:ext xmlns:c16="http://schemas.microsoft.com/office/drawing/2014/chart" uri="{C3380CC4-5D6E-409C-BE32-E72D297353CC}">
              <c16:uniqueId val="{0000000D-42C8-4A1D-B563-CCD56D029488}"/>
            </c:ext>
          </c:extLst>
        </c:ser>
        <c:ser>
          <c:idx val="3"/>
          <c:order val="3"/>
          <c:tx>
            <c:strRef>
              <c:f>'DATA TABLE'!$R$1</c:f>
              <c:strCache>
                <c:ptCount val="1"/>
                <c:pt idx="0">
                  <c:v>COUNTIES ADOPTING ELECTRONIC SMOKING DEVICE PROVISIONS§</c:v>
                </c:pt>
              </c:strCache>
            </c:strRef>
          </c:tx>
          <c:spPr>
            <a:ln w="63500">
              <a:solidFill>
                <a:schemeClr val="accent6">
                  <a:lumMod val="75000"/>
                </a:schemeClr>
              </a:solidFill>
            </a:ln>
          </c:spPr>
          <c:marker>
            <c:symbol val="none"/>
          </c:marker>
          <c:cat>
            <c:numRef>
              <c:f>'DATA TABLE'!$A$2:$A$33</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'DATA TABLE'!$U$2:$U$33</c:f>
              <c:numCache>
                <c:formatCode>0</c:formatCode>
                <c:ptCount val="32"/>
                <c:pt idx="20">
                  <c:v>2</c:v>
                </c:pt>
                <c:pt idx="21">
                  <c:v>4</c:v>
                </c:pt>
                <c:pt idx="22">
                  <c:v>14</c:v>
                </c:pt>
                <c:pt idx="23">
                  <c:v>24</c:v>
                </c:pt>
                <c:pt idx="24">
                  <c:v>29</c:v>
                </c:pt>
                <c:pt idx="25">
                  <c:v>32</c:v>
                </c:pt>
                <c:pt idx="26">
                  <c:v>34</c:v>
                </c:pt>
                <c:pt idx="27">
                  <c:v>34</c:v>
                </c:pt>
                <c:pt idx="28">
                  <c:v>35</c:v>
                </c:pt>
                <c:pt idx="29">
                  <c:v>38</c:v>
                </c:pt>
                <c:pt idx="30">
                  <c:v>38</c:v>
                </c:pt>
                <c:pt idx="31">
                  <c:v>39</c:v>
                </c:pt>
              </c:numCache>
            </c:numRef>
          </c:val>
          <c:smooth val="0"/>
          <c:extLst>
            <c:ext xmlns:c16="http://schemas.microsoft.com/office/drawing/2014/chart" uri="{C3380CC4-5D6E-409C-BE32-E72D297353CC}">
              <c16:uniqueId val="{0000000E-42C8-4A1D-B563-CCD56D029488}"/>
            </c:ext>
          </c:extLst>
        </c:ser>
        <c:dLbls>
          <c:showLegendKey val="0"/>
          <c:showVal val="0"/>
          <c:showCatName val="0"/>
          <c:showSerName val="0"/>
          <c:showPercent val="0"/>
          <c:showBubbleSize val="0"/>
        </c:dLbls>
        <c:smooth val="0"/>
        <c:axId val="90542848"/>
        <c:axId val="90544384"/>
      </c:lineChart>
      <c:catAx>
        <c:axId val="90542848"/>
        <c:scaling>
          <c:orientation val="minMax"/>
        </c:scaling>
        <c:delete val="0"/>
        <c:axPos val="b"/>
        <c:majorGridlines>
          <c:spPr>
            <a:ln w="3175">
              <a:solidFill>
                <a:schemeClr val="accent3">
                  <a:lumMod val="50000"/>
                  <a:alpha val="28000"/>
                </a:schemeClr>
              </a:solidFill>
              <a:prstDash val="dash"/>
            </a:ln>
          </c:spPr>
        </c:majorGridlines>
        <c:numFmt formatCode="General" sourceLinked="1"/>
        <c:majorTickMark val="out"/>
        <c:minorTickMark val="none"/>
        <c:tickLblPos val="nextTo"/>
        <c:txPr>
          <a:bodyPr rot="-5400000" vert="horz"/>
          <a:lstStyle/>
          <a:p>
            <a:pPr>
              <a:defRPr sz="900">
                <a:latin typeface="Lucida Sans" panose="020B0602030504020204" pitchFamily="34" charset="0"/>
              </a:defRPr>
            </a:pPr>
            <a:endParaRPr lang="en-US"/>
          </a:p>
        </c:txPr>
        <c:crossAx val="90544384"/>
        <c:crosses val="autoZero"/>
        <c:auto val="1"/>
        <c:lblAlgn val="ctr"/>
        <c:lblOffset val="100"/>
        <c:tickLblSkip val="1"/>
        <c:noMultiLvlLbl val="0"/>
      </c:catAx>
      <c:valAx>
        <c:axId val="90544384"/>
        <c:scaling>
          <c:orientation val="minMax"/>
        </c:scaling>
        <c:delete val="0"/>
        <c:axPos val="l"/>
        <c:majorGridlines>
          <c:spPr>
            <a:ln>
              <a:solidFill>
                <a:schemeClr val="accent3">
                  <a:lumMod val="75000"/>
                  <a:alpha val="84000"/>
                </a:schemeClr>
              </a:solidFill>
            </a:ln>
          </c:spPr>
        </c:majorGridlines>
        <c:title>
          <c:tx>
            <c:rich>
              <a:bodyPr rot="-5400000" vert="horz" anchor="t" anchorCtr="0"/>
              <a:lstStyle/>
              <a:p>
                <a:pPr>
                  <a:defRPr/>
                </a:pPr>
                <a:r>
                  <a:rPr lang="en-US" sz="900">
                    <a:latin typeface="Lucida Sans" panose="020B0602030504020204" pitchFamily="34" charset="0"/>
                  </a:rPr>
                  <a:t>NUMBER</a:t>
                </a:r>
                <a:r>
                  <a:rPr lang="en-US" sz="900" baseline="0">
                    <a:latin typeface="Lucida Sans" panose="020B0602030504020204" pitchFamily="34" charset="0"/>
                  </a:rPr>
                  <a:t> OF COUNTIES</a:t>
                </a:r>
                <a:endParaRPr lang="en-US" sz="900">
                  <a:latin typeface="Lucida Sans" panose="020B0602030504020204" pitchFamily="34" charset="0"/>
                </a:endParaRPr>
              </a:p>
            </c:rich>
          </c:tx>
          <c:overlay val="0"/>
        </c:title>
        <c:numFmt formatCode="#,##0" sourceLinked="0"/>
        <c:majorTickMark val="out"/>
        <c:minorTickMark val="none"/>
        <c:tickLblPos val="nextTo"/>
        <c:txPr>
          <a:bodyPr rot="0" vert="horz"/>
          <a:lstStyle/>
          <a:p>
            <a:pPr>
              <a:defRPr sz="900" b="1">
                <a:latin typeface="Lucida Sans" panose="020B0602030504020204" pitchFamily="34" charset="0"/>
              </a:defRPr>
            </a:pPr>
            <a:endParaRPr lang="en-US"/>
          </a:p>
        </c:txPr>
        <c:crossAx val="90542848"/>
        <c:crosses val="autoZero"/>
        <c:crossBetween val="between"/>
      </c:valAx>
      <c:spPr>
        <a:ln w="25400">
          <a:noFill/>
        </a:ln>
        <a:effectLst>
          <a:innerShdw blurRad="190500">
            <a:schemeClr val="tx1"/>
          </a:innerShdw>
        </a:effectLst>
        <a:scene3d>
          <a:camera prst="orthographicFront"/>
          <a:lightRig rig="threePt" dir="t"/>
        </a:scene3d>
        <a:sp3d/>
      </c:spPr>
    </c:plotArea>
    <c:legend>
      <c:legendPos val="b"/>
      <c:layout>
        <c:manualLayout>
          <c:xMode val="edge"/>
          <c:yMode val="edge"/>
          <c:x val="5.4333153317731982E-2"/>
          <c:y val="0.81446541490006052"/>
          <c:w val="0.38506715026413402"/>
          <c:h val="0.14003989501312339"/>
        </c:manualLayout>
      </c:layout>
      <c:overlay val="0"/>
      <c:txPr>
        <a:bodyPr/>
        <a:lstStyle/>
        <a:p>
          <a:pPr>
            <a:defRPr sz="1100">
              <a:latin typeface="Calibri" panose="020F0502020204030204" pitchFamily="34" charset="0"/>
              <a:cs typeface="Calibri" panose="020F0502020204030204" pitchFamily="34" charset="0"/>
            </a:defRPr>
          </a:pPr>
          <a:endParaRPr lang="en-US"/>
        </a:p>
      </c:txPr>
    </c:legend>
    <c:plotVisOnly val="1"/>
    <c:dispBlanksAs val="gap"/>
    <c:showDLblsOverMax val="0"/>
  </c:chart>
  <c:spPr>
    <a:blipFill dpi="0" rotWithShape="1">
      <a:blip xmlns:r="http://schemas.openxmlformats.org/officeDocument/2006/relationships" r:embed="rId1">
        <a:alphaModFix amt="87000"/>
      </a:blip>
      <a:srcRect/>
      <a:tile tx="0" ty="0" sx="100000" sy="100000" flip="none" algn="tl"/>
    </a:blipFill>
    <a:ln>
      <a:solidFill>
        <a:schemeClr val="accent3">
          <a:lumMod val="50000"/>
        </a:schemeClr>
      </a:solidFill>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c:pageMargins b="0.75000000000000056" l="0.25" r="0.25" t="0.75000000000000056" header="0.30000000000000027" footer="0.30000000000000027"/>
    <c:pageSetup orientation="landscape" verticalDpi="4"/>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a:latin typeface="Lucida Sans" panose="020B0602030504020204" pitchFamily="34" charset="0"/>
              </a:rPr>
              <a:t>Progress in Passage of Smokefree</a:t>
            </a:r>
            <a:r>
              <a:rPr lang="en-US" sz="1800" b="1" baseline="0">
                <a:latin typeface="Lucida Sans" panose="020B0602030504020204" pitchFamily="34" charset="0"/>
              </a:rPr>
              <a:t> </a:t>
            </a:r>
            <a:r>
              <a:rPr lang="en-US" sz="1800" b="1">
                <a:latin typeface="Lucida Sans" panose="020B0602030504020204" pitchFamily="34" charset="0"/>
              </a:rPr>
              <a:t>Regulations in West Virginia</a:t>
            </a:r>
          </a:p>
          <a:p>
            <a:pPr>
              <a:defRPr/>
            </a:pPr>
            <a:r>
              <a:rPr lang="en-US" sz="1800" b="1">
                <a:latin typeface="Lucida Sans" panose="020B0602030504020204" pitchFamily="34" charset="0"/>
              </a:rPr>
              <a:t> 1992-2022</a:t>
            </a:r>
          </a:p>
        </c:rich>
      </c:tx>
      <c:layout>
        <c:manualLayout>
          <c:xMode val="edge"/>
          <c:yMode val="edge"/>
          <c:x val="0.19160238218953596"/>
          <c:y val="3.5353765394710281E-2"/>
        </c:manualLayout>
      </c:layout>
      <c:overlay val="0"/>
    </c:title>
    <c:autoTitleDeleted val="0"/>
    <c:plotArea>
      <c:layout>
        <c:manualLayout>
          <c:layoutTarget val="inner"/>
          <c:xMode val="edge"/>
          <c:yMode val="edge"/>
          <c:x val="6.0296934581290547E-2"/>
          <c:y val="0.1595491740003088"/>
          <c:w val="0.91254323775565793"/>
          <c:h val="0.56903597819503327"/>
        </c:manualLayout>
      </c:layout>
      <c:lineChart>
        <c:grouping val="standard"/>
        <c:varyColors val="0"/>
        <c:ser>
          <c:idx val="0"/>
          <c:order val="0"/>
          <c:tx>
            <c:strRef>
              <c:f>'DATA TABLE'!$C$1</c:f>
              <c:strCache>
                <c:ptCount val="1"/>
                <c:pt idx="0">
                  <c:v>COUNTIES ADOPTING A SMOKEFREE REGULATION*</c:v>
                </c:pt>
              </c:strCache>
            </c:strRef>
          </c:tx>
          <c:spPr>
            <a:ln w="63500">
              <a:solidFill>
                <a:srgbClr val="C00000"/>
              </a:solidFill>
            </a:ln>
          </c:spPr>
          <c:marker>
            <c:symbol val="none"/>
          </c:marker>
          <c:cat>
            <c:numRef>
              <c:f>'DATA TABLE'!$A$2:$A$33</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'DATA TABLE'!$G$2:$G$33</c:f>
              <c:numCache>
                <c:formatCode>0.0%</c:formatCode>
                <c:ptCount val="32"/>
                <c:pt idx="1">
                  <c:v>1.8181818181818181E-2</c:v>
                </c:pt>
                <c:pt idx="2">
                  <c:v>1.8181818181818181E-2</c:v>
                </c:pt>
                <c:pt idx="3">
                  <c:v>0.14545454545454545</c:v>
                </c:pt>
                <c:pt idx="4">
                  <c:v>0.34545454545454546</c:v>
                </c:pt>
                <c:pt idx="5">
                  <c:v>0.47272727272727272</c:v>
                </c:pt>
                <c:pt idx="6">
                  <c:v>0.58181818181818179</c:v>
                </c:pt>
                <c:pt idx="7">
                  <c:v>0.6</c:v>
                </c:pt>
                <c:pt idx="8">
                  <c:v>0.69090909090909092</c:v>
                </c:pt>
                <c:pt idx="9">
                  <c:v>0.70909090909090911</c:v>
                </c:pt>
                <c:pt idx="10">
                  <c:v>0.8</c:v>
                </c:pt>
                <c:pt idx="11">
                  <c:v>0.83636363636363631</c:v>
                </c:pt>
                <c:pt idx="12">
                  <c:v>0.89090909090909087</c:v>
                </c:pt>
                <c:pt idx="13">
                  <c:v>0.89090909090909087</c:v>
                </c:pt>
                <c:pt idx="14">
                  <c:v>0.98181818181818181</c:v>
                </c:pt>
                <c:pt idx="15">
                  <c:v>0.98181818181818181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numCache>
            </c:numRef>
          </c:val>
          <c:smooth val="0"/>
          <c:extLst>
            <c:ext xmlns:c16="http://schemas.microsoft.com/office/drawing/2014/chart" uri="{C3380CC4-5D6E-409C-BE32-E72D297353CC}">
              <c16:uniqueId val="{00000000-1590-4ABC-8633-6F483911F94E}"/>
            </c:ext>
          </c:extLst>
        </c:ser>
        <c:ser>
          <c:idx val="1"/>
          <c:order val="1"/>
          <c:tx>
            <c:strRef>
              <c:f>'DATA TABLE'!$H$1</c:f>
              <c:strCache>
                <c:ptCount val="1"/>
                <c:pt idx="0">
                  <c:v>COUNTIES ADOPTING  100% ENCLOSED WORKPLACE PROVISIONS†</c:v>
                </c:pt>
              </c:strCache>
            </c:strRef>
          </c:tx>
          <c:spPr>
            <a:ln w="66675">
              <a:solidFill>
                <a:schemeClr val="tx2"/>
              </a:solidFill>
            </a:ln>
          </c:spPr>
          <c:marker>
            <c:symbol val="none"/>
          </c:marker>
          <c:dPt>
            <c:idx val="0"/>
            <c:bubble3D val="0"/>
            <c:extLst>
              <c:ext xmlns:c16="http://schemas.microsoft.com/office/drawing/2014/chart" uri="{C3380CC4-5D6E-409C-BE32-E72D297353CC}">
                <c16:uniqueId val="{00000001-1590-4ABC-8633-6F483911F94E}"/>
              </c:ext>
            </c:extLst>
          </c:dPt>
          <c:dPt>
            <c:idx val="1"/>
            <c:bubble3D val="0"/>
            <c:extLst>
              <c:ext xmlns:c16="http://schemas.microsoft.com/office/drawing/2014/chart" uri="{C3380CC4-5D6E-409C-BE32-E72D297353CC}">
                <c16:uniqueId val="{00000002-1590-4ABC-8633-6F483911F94E}"/>
              </c:ext>
            </c:extLst>
          </c:dPt>
          <c:dPt>
            <c:idx val="2"/>
            <c:bubble3D val="0"/>
            <c:extLst>
              <c:ext xmlns:c16="http://schemas.microsoft.com/office/drawing/2014/chart" uri="{C3380CC4-5D6E-409C-BE32-E72D297353CC}">
                <c16:uniqueId val="{00000003-1590-4ABC-8633-6F483911F94E}"/>
              </c:ext>
            </c:extLst>
          </c:dPt>
          <c:dPt>
            <c:idx val="3"/>
            <c:bubble3D val="0"/>
            <c:extLst>
              <c:ext xmlns:c16="http://schemas.microsoft.com/office/drawing/2014/chart" uri="{C3380CC4-5D6E-409C-BE32-E72D297353CC}">
                <c16:uniqueId val="{00000004-1590-4ABC-8633-6F483911F94E}"/>
              </c:ext>
            </c:extLst>
          </c:dPt>
          <c:dPt>
            <c:idx val="4"/>
            <c:bubble3D val="0"/>
            <c:extLst>
              <c:ext xmlns:c16="http://schemas.microsoft.com/office/drawing/2014/chart" uri="{C3380CC4-5D6E-409C-BE32-E72D297353CC}">
                <c16:uniqueId val="{00000005-1590-4ABC-8633-6F483911F94E}"/>
              </c:ext>
            </c:extLst>
          </c:dPt>
          <c:dPt>
            <c:idx val="5"/>
            <c:bubble3D val="0"/>
            <c:extLst>
              <c:ext xmlns:c16="http://schemas.microsoft.com/office/drawing/2014/chart" uri="{C3380CC4-5D6E-409C-BE32-E72D297353CC}">
                <c16:uniqueId val="{00000006-1590-4ABC-8633-6F483911F94E}"/>
              </c:ext>
            </c:extLst>
          </c:dPt>
          <c:dPt>
            <c:idx val="6"/>
            <c:bubble3D val="0"/>
            <c:extLst>
              <c:ext xmlns:c16="http://schemas.microsoft.com/office/drawing/2014/chart" uri="{C3380CC4-5D6E-409C-BE32-E72D297353CC}">
                <c16:uniqueId val="{00000007-1590-4ABC-8633-6F483911F94E}"/>
              </c:ext>
            </c:extLst>
          </c:dPt>
          <c:dPt>
            <c:idx val="7"/>
            <c:bubble3D val="0"/>
            <c:extLst>
              <c:ext xmlns:c16="http://schemas.microsoft.com/office/drawing/2014/chart" uri="{C3380CC4-5D6E-409C-BE32-E72D297353CC}">
                <c16:uniqueId val="{00000008-1590-4ABC-8633-6F483911F94E}"/>
              </c:ext>
            </c:extLst>
          </c:dPt>
          <c:dPt>
            <c:idx val="8"/>
            <c:bubble3D val="0"/>
            <c:extLst>
              <c:ext xmlns:c16="http://schemas.microsoft.com/office/drawing/2014/chart" uri="{C3380CC4-5D6E-409C-BE32-E72D297353CC}">
                <c16:uniqueId val="{00000009-1590-4ABC-8633-6F483911F94E}"/>
              </c:ext>
            </c:extLst>
          </c:dPt>
          <c:dPt>
            <c:idx val="9"/>
            <c:bubble3D val="0"/>
            <c:extLst>
              <c:ext xmlns:c16="http://schemas.microsoft.com/office/drawing/2014/chart" uri="{C3380CC4-5D6E-409C-BE32-E72D297353CC}">
                <c16:uniqueId val="{0000000A-1590-4ABC-8633-6F483911F94E}"/>
              </c:ext>
            </c:extLst>
          </c:dPt>
          <c:dPt>
            <c:idx val="10"/>
            <c:bubble3D val="0"/>
            <c:extLst>
              <c:ext xmlns:c16="http://schemas.microsoft.com/office/drawing/2014/chart" uri="{C3380CC4-5D6E-409C-BE32-E72D297353CC}">
                <c16:uniqueId val="{0000000B-1590-4ABC-8633-6F483911F94E}"/>
              </c:ext>
            </c:extLst>
          </c:dPt>
          <c:cat>
            <c:numRef>
              <c:f>'DATA TABLE'!$A$2:$A$33</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'DATA TABLE'!$L$2:$L$33</c:f>
              <c:numCache>
                <c:formatCode>0.0%</c:formatCode>
                <c:ptCount val="32"/>
                <c:pt idx="11">
                  <c:v>3.6363636363636362E-2</c:v>
                </c:pt>
                <c:pt idx="12">
                  <c:v>3.6363636363636362E-2</c:v>
                </c:pt>
                <c:pt idx="13">
                  <c:v>3.6363636363636362E-2</c:v>
                </c:pt>
                <c:pt idx="14">
                  <c:v>0.18181818181818182</c:v>
                </c:pt>
                <c:pt idx="15">
                  <c:v>0.18181818181818182</c:v>
                </c:pt>
                <c:pt idx="16">
                  <c:v>0.25454545454545452</c:v>
                </c:pt>
                <c:pt idx="17">
                  <c:v>0.27272727272727271</c:v>
                </c:pt>
                <c:pt idx="18">
                  <c:v>0.30909090909090908</c:v>
                </c:pt>
                <c:pt idx="19">
                  <c:v>0.32727272727272727</c:v>
                </c:pt>
                <c:pt idx="20">
                  <c:v>0.34545454545454546</c:v>
                </c:pt>
                <c:pt idx="21">
                  <c:v>0.4</c:v>
                </c:pt>
                <c:pt idx="22">
                  <c:v>0.43636363636363634</c:v>
                </c:pt>
                <c:pt idx="23">
                  <c:v>0.54545454545454541</c:v>
                </c:pt>
                <c:pt idx="24">
                  <c:v>0.5636363636363636</c:v>
                </c:pt>
                <c:pt idx="25">
                  <c:v>0.6</c:v>
                </c:pt>
                <c:pt idx="26">
                  <c:v>0.6</c:v>
                </c:pt>
                <c:pt idx="27">
                  <c:v>0.58181818181818179</c:v>
                </c:pt>
                <c:pt idx="28">
                  <c:v>0.5636363636363636</c:v>
                </c:pt>
                <c:pt idx="29">
                  <c:v>0.5636363636363636</c:v>
                </c:pt>
                <c:pt idx="30">
                  <c:v>0.5636363636363636</c:v>
                </c:pt>
                <c:pt idx="31">
                  <c:v>0.5636363636363636</c:v>
                </c:pt>
              </c:numCache>
            </c:numRef>
          </c:val>
          <c:smooth val="0"/>
          <c:extLst>
            <c:ext xmlns:c16="http://schemas.microsoft.com/office/drawing/2014/chart" uri="{C3380CC4-5D6E-409C-BE32-E72D297353CC}">
              <c16:uniqueId val="{0000000C-1590-4ABC-8633-6F483911F94E}"/>
            </c:ext>
          </c:extLst>
        </c:ser>
        <c:ser>
          <c:idx val="2"/>
          <c:order val="2"/>
          <c:tx>
            <c:strRef>
              <c:f>'DATA TABLE'!$M$1</c:f>
              <c:strCache>
                <c:ptCount val="1"/>
                <c:pt idx="0">
                  <c:v>COUNTIES ADOPTING OUTDOOR PUBLIC AREA PROVISIONS‡</c:v>
                </c:pt>
              </c:strCache>
            </c:strRef>
          </c:tx>
          <c:spPr>
            <a:ln w="63500">
              <a:solidFill>
                <a:schemeClr val="accent3">
                  <a:lumMod val="50000"/>
                </a:schemeClr>
              </a:solidFill>
            </a:ln>
          </c:spPr>
          <c:marker>
            <c:symbol val="none"/>
          </c:marker>
          <c:cat>
            <c:numRef>
              <c:f>'DATA TABLE'!$A$2:$A$33</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'DATA TABLE'!$Q$2:$Q$33</c:f>
              <c:numCache>
                <c:formatCode>0</c:formatCode>
                <c:ptCount val="32"/>
                <c:pt idx="17" formatCode="0.0%">
                  <c:v>1.8181818181818181E-2</c:v>
                </c:pt>
                <c:pt idx="18" formatCode="0.0%">
                  <c:v>1.8181818181818181E-2</c:v>
                </c:pt>
                <c:pt idx="19" formatCode="0.0%">
                  <c:v>3.6363636363636362E-2</c:v>
                </c:pt>
                <c:pt idx="20" formatCode="0.0%">
                  <c:v>3.6363636363636362E-2</c:v>
                </c:pt>
                <c:pt idx="21" formatCode="0.0%">
                  <c:v>5.4545454545454543E-2</c:v>
                </c:pt>
                <c:pt idx="22" formatCode="0.0%">
                  <c:v>7.2727272727272724E-2</c:v>
                </c:pt>
                <c:pt idx="23" formatCode="0.0%">
                  <c:v>0.12727272727272726</c:v>
                </c:pt>
                <c:pt idx="24" formatCode="0.0%">
                  <c:v>0.16363636363636364</c:v>
                </c:pt>
                <c:pt idx="25" formatCode="0.0%">
                  <c:v>0.16363636363636364</c:v>
                </c:pt>
                <c:pt idx="26" formatCode="0.0%">
                  <c:v>0.16363636363636364</c:v>
                </c:pt>
                <c:pt idx="27" formatCode="0.0%">
                  <c:v>0.16363636363636364</c:v>
                </c:pt>
                <c:pt idx="28" formatCode="0.0%">
                  <c:v>0.16363636363636364</c:v>
                </c:pt>
                <c:pt idx="29" formatCode="0.0%">
                  <c:v>0.16363636363636364</c:v>
                </c:pt>
                <c:pt idx="30" formatCode="0.0%">
                  <c:v>0.16363636363636364</c:v>
                </c:pt>
                <c:pt idx="31" formatCode="0.0%">
                  <c:v>0.16363636363636364</c:v>
                </c:pt>
              </c:numCache>
            </c:numRef>
          </c:val>
          <c:smooth val="0"/>
          <c:extLst>
            <c:ext xmlns:c16="http://schemas.microsoft.com/office/drawing/2014/chart" uri="{C3380CC4-5D6E-409C-BE32-E72D297353CC}">
              <c16:uniqueId val="{0000000D-1590-4ABC-8633-6F483911F94E}"/>
            </c:ext>
          </c:extLst>
        </c:ser>
        <c:ser>
          <c:idx val="3"/>
          <c:order val="3"/>
          <c:tx>
            <c:strRef>
              <c:f>'DATA TABLE'!$R$1</c:f>
              <c:strCache>
                <c:ptCount val="1"/>
                <c:pt idx="0">
                  <c:v>COUNTIES ADOPTING ELECTRONIC SMOKING DEVICE PROVISIONS§</c:v>
                </c:pt>
              </c:strCache>
            </c:strRef>
          </c:tx>
          <c:spPr>
            <a:ln w="63500">
              <a:solidFill>
                <a:schemeClr val="accent6">
                  <a:lumMod val="75000"/>
                </a:schemeClr>
              </a:solidFill>
            </a:ln>
          </c:spPr>
          <c:marker>
            <c:symbol val="none"/>
          </c:marker>
          <c:cat>
            <c:numRef>
              <c:f>'DATA TABLE'!$A$2:$A$33</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'DATA TABLE'!$V$2:$V$33</c:f>
              <c:numCache>
                <c:formatCode>0</c:formatCode>
                <c:ptCount val="32"/>
                <c:pt idx="20" formatCode="0.0%">
                  <c:v>3.6363636363636362E-2</c:v>
                </c:pt>
                <c:pt idx="21" formatCode="0.0%">
                  <c:v>7.2727272727272724E-2</c:v>
                </c:pt>
                <c:pt idx="22" formatCode="0.0%">
                  <c:v>0.25454545454545452</c:v>
                </c:pt>
                <c:pt idx="23" formatCode="0.0%">
                  <c:v>0.43636363636363634</c:v>
                </c:pt>
                <c:pt idx="24" formatCode="0.0%">
                  <c:v>0.52727272727272723</c:v>
                </c:pt>
                <c:pt idx="25" formatCode="0.0%">
                  <c:v>0.58181818181818179</c:v>
                </c:pt>
                <c:pt idx="26" formatCode="0.0%">
                  <c:v>0.61818181818181817</c:v>
                </c:pt>
                <c:pt idx="27" formatCode="0.0%">
                  <c:v>0.61818181818181817</c:v>
                </c:pt>
                <c:pt idx="28" formatCode="0.0%">
                  <c:v>0.63636363636363635</c:v>
                </c:pt>
                <c:pt idx="29" formatCode="0.0%">
                  <c:v>0.69090909090909092</c:v>
                </c:pt>
                <c:pt idx="30" formatCode="0.0%">
                  <c:v>0.69090909090909092</c:v>
                </c:pt>
                <c:pt idx="31" formatCode="0.0%">
                  <c:v>0.70909090909090911</c:v>
                </c:pt>
              </c:numCache>
            </c:numRef>
          </c:val>
          <c:smooth val="0"/>
          <c:extLst>
            <c:ext xmlns:c16="http://schemas.microsoft.com/office/drawing/2014/chart" uri="{C3380CC4-5D6E-409C-BE32-E72D297353CC}">
              <c16:uniqueId val="{0000000E-1590-4ABC-8633-6F483911F94E}"/>
            </c:ext>
          </c:extLst>
        </c:ser>
        <c:dLbls>
          <c:showLegendKey val="0"/>
          <c:showVal val="0"/>
          <c:showCatName val="0"/>
          <c:showSerName val="0"/>
          <c:showPercent val="0"/>
          <c:showBubbleSize val="0"/>
        </c:dLbls>
        <c:smooth val="0"/>
        <c:axId val="133792896"/>
        <c:axId val="133794432"/>
      </c:lineChart>
      <c:catAx>
        <c:axId val="133792896"/>
        <c:scaling>
          <c:orientation val="minMax"/>
        </c:scaling>
        <c:delete val="0"/>
        <c:axPos val="b"/>
        <c:majorGridlines>
          <c:spPr>
            <a:ln w="3175">
              <a:solidFill>
                <a:schemeClr val="accent3">
                  <a:lumMod val="50000"/>
                  <a:alpha val="28000"/>
                </a:schemeClr>
              </a:solidFill>
              <a:prstDash val="dash"/>
            </a:ln>
          </c:spPr>
        </c:majorGridlines>
        <c:numFmt formatCode="General" sourceLinked="1"/>
        <c:majorTickMark val="out"/>
        <c:minorTickMark val="none"/>
        <c:tickLblPos val="nextTo"/>
        <c:txPr>
          <a:bodyPr rot="-5400000" vert="horz"/>
          <a:lstStyle/>
          <a:p>
            <a:pPr>
              <a:defRPr sz="900">
                <a:latin typeface="Lucida Sans" panose="020B0602030504020204" pitchFamily="34" charset="0"/>
              </a:defRPr>
            </a:pPr>
            <a:endParaRPr lang="en-US"/>
          </a:p>
        </c:txPr>
        <c:crossAx val="133794432"/>
        <c:crosses val="autoZero"/>
        <c:auto val="1"/>
        <c:lblAlgn val="ctr"/>
        <c:lblOffset val="100"/>
        <c:tickLblSkip val="1"/>
        <c:noMultiLvlLbl val="0"/>
      </c:catAx>
      <c:valAx>
        <c:axId val="133794432"/>
        <c:scaling>
          <c:orientation val="minMax"/>
        </c:scaling>
        <c:delete val="0"/>
        <c:axPos val="l"/>
        <c:majorGridlines>
          <c:spPr>
            <a:ln>
              <a:solidFill>
                <a:schemeClr val="accent3">
                  <a:lumMod val="75000"/>
                  <a:alpha val="84000"/>
                </a:schemeClr>
              </a:solidFill>
            </a:ln>
          </c:spPr>
        </c:majorGridlines>
        <c:title>
          <c:tx>
            <c:rich>
              <a:bodyPr rot="-5400000" vert="horz" anchor="t" anchorCtr="0"/>
              <a:lstStyle/>
              <a:p>
                <a:pPr>
                  <a:defRPr/>
                </a:pPr>
                <a:r>
                  <a:rPr lang="en-US" sz="900" baseline="0">
                    <a:latin typeface="Lucida Sans" panose="020B0602030504020204" pitchFamily="34" charset="0"/>
                  </a:rPr>
                  <a:t>PERCENT OF COUNTIS IN WV</a:t>
                </a:r>
                <a:endParaRPr lang="en-US" sz="900">
                  <a:latin typeface="Lucida Sans" panose="020B0602030504020204" pitchFamily="34" charset="0"/>
                </a:endParaRPr>
              </a:p>
            </c:rich>
          </c:tx>
          <c:overlay val="0"/>
        </c:title>
        <c:numFmt formatCode="0%" sourceLinked="0"/>
        <c:majorTickMark val="out"/>
        <c:minorTickMark val="none"/>
        <c:tickLblPos val="nextTo"/>
        <c:txPr>
          <a:bodyPr rot="0" vert="horz"/>
          <a:lstStyle/>
          <a:p>
            <a:pPr>
              <a:defRPr sz="900" b="1">
                <a:latin typeface="Lucida Sans" panose="020B0602030504020204" pitchFamily="34" charset="0"/>
              </a:defRPr>
            </a:pPr>
            <a:endParaRPr lang="en-US"/>
          </a:p>
        </c:txPr>
        <c:crossAx val="133792896"/>
        <c:crosses val="autoZero"/>
        <c:crossBetween val="between"/>
      </c:valAx>
      <c:spPr>
        <a:ln w="25400">
          <a:noFill/>
        </a:ln>
        <a:effectLst>
          <a:innerShdw blurRad="190500">
            <a:schemeClr val="tx1"/>
          </a:innerShdw>
        </a:effectLst>
        <a:scene3d>
          <a:camera prst="orthographicFront"/>
          <a:lightRig rig="threePt" dir="t"/>
        </a:scene3d>
        <a:sp3d/>
      </c:spPr>
    </c:plotArea>
    <c:legend>
      <c:legendPos val="b"/>
      <c:layout>
        <c:manualLayout>
          <c:xMode val="edge"/>
          <c:yMode val="edge"/>
          <c:x val="5.550226272477362E-2"/>
          <c:y val="0.8206192610539067"/>
          <c:w val="0.38331934396525308"/>
          <c:h val="0.13577629719362003"/>
        </c:manualLayout>
      </c:layout>
      <c:overlay val="0"/>
      <c:txPr>
        <a:bodyPr/>
        <a:lstStyle/>
        <a:p>
          <a:pPr>
            <a:defRPr sz="1100">
              <a:latin typeface="Calibri" panose="020F0502020204030204" pitchFamily="34" charset="0"/>
              <a:cs typeface="Calibri" panose="020F0502020204030204" pitchFamily="34" charset="0"/>
            </a:defRPr>
          </a:pPr>
          <a:endParaRPr lang="en-US"/>
        </a:p>
      </c:txPr>
    </c:legend>
    <c:plotVisOnly val="1"/>
    <c:dispBlanksAs val="gap"/>
    <c:showDLblsOverMax val="0"/>
  </c:chart>
  <c:spPr>
    <a:blipFill dpi="0" rotWithShape="1">
      <a:blip xmlns:r="http://schemas.openxmlformats.org/officeDocument/2006/relationships" r:embed="rId1">
        <a:alphaModFix amt="87000"/>
      </a:blip>
      <a:srcRect/>
      <a:tile tx="0" ty="0" sx="100000" sy="100000" flip="none" algn="tl"/>
    </a:blipFill>
    <a:ln>
      <a:solidFill>
        <a:schemeClr val="accent3">
          <a:lumMod val="50000"/>
        </a:schemeClr>
      </a:solidFill>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c:pageMargins b="0.75000000000000056" l="0.25" r="0.25" t="0.75000000000000056" header="0.30000000000000027" footer="0.30000000000000027"/>
    <c:pageSetup orientation="landscape" verticalDpi="4"/>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a:latin typeface="Lucida Sans" panose="020B0602030504020204" pitchFamily="34" charset="0"/>
              </a:rPr>
              <a:t>Clean Indoor Air Regulations In</a:t>
            </a:r>
            <a:r>
              <a:rPr lang="en-US" sz="1800" b="1" baseline="0">
                <a:latin typeface="Lucida Sans" panose="020B0602030504020204" pitchFamily="34" charset="0"/>
              </a:rPr>
              <a:t> </a:t>
            </a:r>
            <a:r>
              <a:rPr lang="en-US" sz="1800" b="1">
                <a:latin typeface="Lucida Sans" panose="020B0602030504020204" pitchFamily="34" charset="0"/>
              </a:rPr>
              <a:t>West Virginia 2020</a:t>
            </a:r>
          </a:p>
        </c:rich>
      </c:tx>
      <c:layout>
        <c:manualLayout>
          <c:xMode val="edge"/>
          <c:yMode val="edge"/>
          <c:x val="0.31402683098347645"/>
          <c:y val="4.9350799475857368E-2"/>
        </c:manualLayout>
      </c:layout>
      <c:overlay val="0"/>
    </c:title>
    <c:autoTitleDeleted val="0"/>
    <c:plotArea>
      <c:layout>
        <c:manualLayout>
          <c:layoutTarget val="inner"/>
          <c:xMode val="edge"/>
          <c:yMode val="edge"/>
          <c:x val="6.0296934581290547E-2"/>
          <c:y val="0.1595491740003088"/>
          <c:w val="0.91254323775565793"/>
          <c:h val="0.68390779206897778"/>
        </c:manualLayout>
      </c:layout>
      <c:lineChart>
        <c:grouping val="standard"/>
        <c:varyColors val="0"/>
        <c:ser>
          <c:idx val="0"/>
          <c:order val="0"/>
          <c:tx>
            <c:strRef>
              <c:f>'DATA TABLE'!$C$1</c:f>
              <c:strCache>
                <c:ptCount val="1"/>
                <c:pt idx="0">
                  <c:v>COUNTIES ADOPTING A SMOKEFREE REGULATION*</c:v>
                </c:pt>
              </c:strCache>
            </c:strRef>
          </c:tx>
          <c:spPr>
            <a:ln w="63500">
              <a:solidFill>
                <a:srgbClr val="C00000"/>
              </a:solidFill>
            </a:ln>
          </c:spPr>
          <c:marker>
            <c:symbol val="none"/>
          </c:marker>
          <c:cat>
            <c:numRef>
              <c:f>'DATA TABLE'!$A$2:$A$31</c:f>
              <c:numCache>
                <c:formatCode>General</c:formatCode>
                <c:ptCount val="3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numCache>
            </c:numRef>
          </c:cat>
          <c:val>
            <c:numRef>
              <c:f>'DATA TABLE'!$F$2:$F$31</c:f>
              <c:numCache>
                <c:formatCode>0</c:formatCode>
                <c:ptCount val="30"/>
                <c:pt idx="1">
                  <c:v>1</c:v>
                </c:pt>
                <c:pt idx="2">
                  <c:v>1</c:v>
                </c:pt>
                <c:pt idx="3">
                  <c:v>8</c:v>
                </c:pt>
                <c:pt idx="4">
                  <c:v>19</c:v>
                </c:pt>
                <c:pt idx="5">
                  <c:v>26</c:v>
                </c:pt>
                <c:pt idx="6">
                  <c:v>32</c:v>
                </c:pt>
                <c:pt idx="7">
                  <c:v>33</c:v>
                </c:pt>
                <c:pt idx="8">
                  <c:v>38</c:v>
                </c:pt>
                <c:pt idx="9">
                  <c:v>39</c:v>
                </c:pt>
                <c:pt idx="10">
                  <c:v>44</c:v>
                </c:pt>
                <c:pt idx="11">
                  <c:v>46</c:v>
                </c:pt>
                <c:pt idx="12">
                  <c:v>49</c:v>
                </c:pt>
                <c:pt idx="13">
                  <c:v>49</c:v>
                </c:pt>
                <c:pt idx="14">
                  <c:v>54</c:v>
                </c:pt>
                <c:pt idx="15">
                  <c:v>54</c:v>
                </c:pt>
                <c:pt idx="16">
                  <c:v>55</c:v>
                </c:pt>
                <c:pt idx="17">
                  <c:v>55</c:v>
                </c:pt>
                <c:pt idx="18">
                  <c:v>55</c:v>
                </c:pt>
                <c:pt idx="19">
                  <c:v>55</c:v>
                </c:pt>
                <c:pt idx="20">
                  <c:v>55</c:v>
                </c:pt>
                <c:pt idx="21">
                  <c:v>55</c:v>
                </c:pt>
                <c:pt idx="22">
                  <c:v>55</c:v>
                </c:pt>
                <c:pt idx="23">
                  <c:v>55</c:v>
                </c:pt>
                <c:pt idx="24">
                  <c:v>55</c:v>
                </c:pt>
                <c:pt idx="25">
                  <c:v>55</c:v>
                </c:pt>
                <c:pt idx="26">
                  <c:v>55</c:v>
                </c:pt>
                <c:pt idx="27">
                  <c:v>55</c:v>
                </c:pt>
                <c:pt idx="28">
                  <c:v>55</c:v>
                </c:pt>
                <c:pt idx="29">
                  <c:v>55</c:v>
                </c:pt>
              </c:numCache>
            </c:numRef>
          </c:val>
          <c:smooth val="0"/>
          <c:extLst>
            <c:ext xmlns:c16="http://schemas.microsoft.com/office/drawing/2014/chart" uri="{C3380CC4-5D6E-409C-BE32-E72D297353CC}">
              <c16:uniqueId val="{00000000-89BF-41EF-8381-B083DF930269}"/>
            </c:ext>
          </c:extLst>
        </c:ser>
        <c:ser>
          <c:idx val="1"/>
          <c:order val="1"/>
          <c:tx>
            <c:strRef>
              <c:f>'DATA TABLE'!$H$1</c:f>
              <c:strCache>
                <c:ptCount val="1"/>
                <c:pt idx="0">
                  <c:v>COUNTIES ADOPTING  100% ENCLOSED WORKPLACE PROVISIONS†</c:v>
                </c:pt>
              </c:strCache>
            </c:strRef>
          </c:tx>
          <c:spPr>
            <a:ln w="66675">
              <a:solidFill>
                <a:schemeClr val="tx2"/>
              </a:solidFill>
            </a:ln>
          </c:spPr>
          <c:marker>
            <c:symbol val="none"/>
          </c:marker>
          <c:dPt>
            <c:idx val="0"/>
            <c:marker>
              <c:symbol val="auto"/>
            </c:marker>
            <c:bubble3D val="0"/>
            <c:extLst>
              <c:ext xmlns:c16="http://schemas.microsoft.com/office/drawing/2014/chart" uri="{C3380CC4-5D6E-409C-BE32-E72D297353CC}">
                <c16:uniqueId val="{00000001-89BF-41EF-8381-B083DF930269}"/>
              </c:ext>
            </c:extLst>
          </c:dPt>
          <c:dPt>
            <c:idx val="1"/>
            <c:marker>
              <c:symbol val="auto"/>
            </c:marker>
            <c:bubble3D val="0"/>
            <c:extLst>
              <c:ext xmlns:c16="http://schemas.microsoft.com/office/drawing/2014/chart" uri="{C3380CC4-5D6E-409C-BE32-E72D297353CC}">
                <c16:uniqueId val="{00000002-89BF-41EF-8381-B083DF930269}"/>
              </c:ext>
            </c:extLst>
          </c:dPt>
          <c:dPt>
            <c:idx val="2"/>
            <c:marker>
              <c:symbol val="auto"/>
            </c:marker>
            <c:bubble3D val="0"/>
            <c:extLst>
              <c:ext xmlns:c16="http://schemas.microsoft.com/office/drawing/2014/chart" uri="{C3380CC4-5D6E-409C-BE32-E72D297353CC}">
                <c16:uniqueId val="{00000003-89BF-41EF-8381-B083DF930269}"/>
              </c:ext>
            </c:extLst>
          </c:dPt>
          <c:dPt>
            <c:idx val="3"/>
            <c:marker>
              <c:symbol val="auto"/>
            </c:marker>
            <c:bubble3D val="0"/>
            <c:extLst>
              <c:ext xmlns:c16="http://schemas.microsoft.com/office/drawing/2014/chart" uri="{C3380CC4-5D6E-409C-BE32-E72D297353CC}">
                <c16:uniqueId val="{00000004-89BF-41EF-8381-B083DF930269}"/>
              </c:ext>
            </c:extLst>
          </c:dPt>
          <c:dPt>
            <c:idx val="4"/>
            <c:marker>
              <c:symbol val="auto"/>
            </c:marker>
            <c:bubble3D val="0"/>
            <c:extLst>
              <c:ext xmlns:c16="http://schemas.microsoft.com/office/drawing/2014/chart" uri="{C3380CC4-5D6E-409C-BE32-E72D297353CC}">
                <c16:uniqueId val="{00000005-89BF-41EF-8381-B083DF930269}"/>
              </c:ext>
            </c:extLst>
          </c:dPt>
          <c:dPt>
            <c:idx val="5"/>
            <c:marker>
              <c:symbol val="auto"/>
            </c:marker>
            <c:bubble3D val="0"/>
            <c:extLst>
              <c:ext xmlns:c16="http://schemas.microsoft.com/office/drawing/2014/chart" uri="{C3380CC4-5D6E-409C-BE32-E72D297353CC}">
                <c16:uniqueId val="{00000006-89BF-41EF-8381-B083DF930269}"/>
              </c:ext>
            </c:extLst>
          </c:dPt>
          <c:dPt>
            <c:idx val="6"/>
            <c:marker>
              <c:symbol val="auto"/>
            </c:marker>
            <c:bubble3D val="0"/>
            <c:extLst>
              <c:ext xmlns:c16="http://schemas.microsoft.com/office/drawing/2014/chart" uri="{C3380CC4-5D6E-409C-BE32-E72D297353CC}">
                <c16:uniqueId val="{00000007-89BF-41EF-8381-B083DF930269}"/>
              </c:ext>
            </c:extLst>
          </c:dPt>
          <c:dPt>
            <c:idx val="7"/>
            <c:marker>
              <c:symbol val="auto"/>
            </c:marker>
            <c:bubble3D val="0"/>
            <c:extLst>
              <c:ext xmlns:c16="http://schemas.microsoft.com/office/drawing/2014/chart" uri="{C3380CC4-5D6E-409C-BE32-E72D297353CC}">
                <c16:uniqueId val="{00000008-89BF-41EF-8381-B083DF930269}"/>
              </c:ext>
            </c:extLst>
          </c:dPt>
          <c:dPt>
            <c:idx val="8"/>
            <c:marker>
              <c:symbol val="auto"/>
            </c:marker>
            <c:bubble3D val="0"/>
            <c:extLst>
              <c:ext xmlns:c16="http://schemas.microsoft.com/office/drawing/2014/chart" uri="{C3380CC4-5D6E-409C-BE32-E72D297353CC}">
                <c16:uniqueId val="{00000009-89BF-41EF-8381-B083DF930269}"/>
              </c:ext>
            </c:extLst>
          </c:dPt>
          <c:dPt>
            <c:idx val="9"/>
            <c:marker>
              <c:symbol val="auto"/>
            </c:marker>
            <c:bubble3D val="0"/>
            <c:extLst>
              <c:ext xmlns:c16="http://schemas.microsoft.com/office/drawing/2014/chart" uri="{C3380CC4-5D6E-409C-BE32-E72D297353CC}">
                <c16:uniqueId val="{0000000A-89BF-41EF-8381-B083DF930269}"/>
              </c:ext>
            </c:extLst>
          </c:dPt>
          <c:dPt>
            <c:idx val="10"/>
            <c:marker>
              <c:symbol val="auto"/>
            </c:marker>
            <c:bubble3D val="0"/>
            <c:extLst>
              <c:ext xmlns:c16="http://schemas.microsoft.com/office/drawing/2014/chart" uri="{C3380CC4-5D6E-409C-BE32-E72D297353CC}">
                <c16:uniqueId val="{0000000B-89BF-41EF-8381-B083DF930269}"/>
              </c:ext>
            </c:extLst>
          </c:dPt>
          <c:cat>
            <c:numRef>
              <c:f>'DATA TABLE'!$A$2:$A$31</c:f>
              <c:numCache>
                <c:formatCode>General</c:formatCode>
                <c:ptCount val="3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numCache>
            </c:numRef>
          </c:cat>
          <c:val>
            <c:numRef>
              <c:f>'DATA TABLE'!$K$2:$K$31</c:f>
              <c:numCache>
                <c:formatCode>0</c:formatCode>
                <c:ptCount val="30"/>
                <c:pt idx="11">
                  <c:v>2</c:v>
                </c:pt>
                <c:pt idx="12">
                  <c:v>2</c:v>
                </c:pt>
                <c:pt idx="13">
                  <c:v>2</c:v>
                </c:pt>
                <c:pt idx="14">
                  <c:v>10</c:v>
                </c:pt>
                <c:pt idx="15">
                  <c:v>10</c:v>
                </c:pt>
                <c:pt idx="16">
                  <c:v>14</c:v>
                </c:pt>
                <c:pt idx="17">
                  <c:v>15</c:v>
                </c:pt>
                <c:pt idx="18">
                  <c:v>17</c:v>
                </c:pt>
                <c:pt idx="19">
                  <c:v>18</c:v>
                </c:pt>
                <c:pt idx="20">
                  <c:v>19</c:v>
                </c:pt>
                <c:pt idx="21">
                  <c:v>22</c:v>
                </c:pt>
                <c:pt idx="22">
                  <c:v>24</c:v>
                </c:pt>
                <c:pt idx="23">
                  <c:v>30</c:v>
                </c:pt>
                <c:pt idx="24">
                  <c:v>31</c:v>
                </c:pt>
                <c:pt idx="25">
                  <c:v>33</c:v>
                </c:pt>
                <c:pt idx="26">
                  <c:v>33</c:v>
                </c:pt>
                <c:pt idx="27">
                  <c:v>32</c:v>
                </c:pt>
                <c:pt idx="28">
                  <c:v>31</c:v>
                </c:pt>
                <c:pt idx="29">
                  <c:v>31</c:v>
                </c:pt>
              </c:numCache>
            </c:numRef>
          </c:val>
          <c:smooth val="0"/>
          <c:extLst>
            <c:ext xmlns:c16="http://schemas.microsoft.com/office/drawing/2014/chart" uri="{C3380CC4-5D6E-409C-BE32-E72D297353CC}">
              <c16:uniqueId val="{0000000C-89BF-41EF-8381-B083DF930269}"/>
            </c:ext>
          </c:extLst>
        </c:ser>
        <c:ser>
          <c:idx val="2"/>
          <c:order val="2"/>
          <c:tx>
            <c:strRef>
              <c:f>'DATA TABLE'!$M$1</c:f>
              <c:strCache>
                <c:ptCount val="1"/>
                <c:pt idx="0">
                  <c:v>COUNTIES ADOPTING OUTDOOR PUBLIC AREA PROVISIONS‡</c:v>
                </c:pt>
              </c:strCache>
            </c:strRef>
          </c:tx>
          <c:spPr>
            <a:ln w="63500">
              <a:solidFill>
                <a:schemeClr val="accent3">
                  <a:lumMod val="50000"/>
                </a:schemeClr>
              </a:solidFill>
            </a:ln>
          </c:spPr>
          <c:marker>
            <c:symbol val="none"/>
          </c:marker>
          <c:cat>
            <c:numRef>
              <c:f>'DATA TABLE'!$A$2:$A$31</c:f>
              <c:numCache>
                <c:formatCode>General</c:formatCode>
                <c:ptCount val="3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numCache>
            </c:numRef>
          </c:cat>
          <c:val>
            <c:numRef>
              <c:f>'DATA TABLE'!$P$2:$P$31</c:f>
              <c:numCache>
                <c:formatCode>0</c:formatCode>
                <c:ptCount val="30"/>
                <c:pt idx="17">
                  <c:v>1</c:v>
                </c:pt>
                <c:pt idx="18">
                  <c:v>1</c:v>
                </c:pt>
                <c:pt idx="19">
                  <c:v>2</c:v>
                </c:pt>
                <c:pt idx="20">
                  <c:v>2</c:v>
                </c:pt>
                <c:pt idx="21">
                  <c:v>3</c:v>
                </c:pt>
                <c:pt idx="22">
                  <c:v>4</c:v>
                </c:pt>
                <c:pt idx="23">
                  <c:v>7</c:v>
                </c:pt>
                <c:pt idx="24">
                  <c:v>9</c:v>
                </c:pt>
                <c:pt idx="25">
                  <c:v>9</c:v>
                </c:pt>
                <c:pt idx="26">
                  <c:v>9</c:v>
                </c:pt>
                <c:pt idx="27">
                  <c:v>9</c:v>
                </c:pt>
                <c:pt idx="28">
                  <c:v>9</c:v>
                </c:pt>
                <c:pt idx="29">
                  <c:v>9</c:v>
                </c:pt>
              </c:numCache>
            </c:numRef>
          </c:val>
          <c:smooth val="0"/>
          <c:extLst>
            <c:ext xmlns:c16="http://schemas.microsoft.com/office/drawing/2014/chart" uri="{C3380CC4-5D6E-409C-BE32-E72D297353CC}">
              <c16:uniqueId val="{0000000D-89BF-41EF-8381-B083DF930269}"/>
            </c:ext>
          </c:extLst>
        </c:ser>
        <c:ser>
          <c:idx val="3"/>
          <c:order val="3"/>
          <c:tx>
            <c:strRef>
              <c:f>'DATA TABLE'!$R$1</c:f>
              <c:strCache>
                <c:ptCount val="1"/>
                <c:pt idx="0">
                  <c:v>COUNTIES ADOPTING ELECTRONIC SMOKING DEVICE PROVISIONS§</c:v>
                </c:pt>
              </c:strCache>
            </c:strRef>
          </c:tx>
          <c:spPr>
            <a:ln w="63500">
              <a:solidFill>
                <a:schemeClr val="accent6">
                  <a:lumMod val="75000"/>
                </a:schemeClr>
              </a:solidFill>
            </a:ln>
          </c:spPr>
          <c:marker>
            <c:symbol val="none"/>
          </c:marker>
          <c:val>
            <c:numRef>
              <c:f>'DATA TABLE'!$U$2:$U$31</c:f>
              <c:numCache>
                <c:formatCode>0</c:formatCode>
                <c:ptCount val="30"/>
                <c:pt idx="20">
                  <c:v>2</c:v>
                </c:pt>
                <c:pt idx="21">
                  <c:v>4</c:v>
                </c:pt>
                <c:pt idx="22">
                  <c:v>14</c:v>
                </c:pt>
                <c:pt idx="23">
                  <c:v>24</c:v>
                </c:pt>
                <c:pt idx="24">
                  <c:v>29</c:v>
                </c:pt>
                <c:pt idx="25">
                  <c:v>32</c:v>
                </c:pt>
                <c:pt idx="26">
                  <c:v>34</c:v>
                </c:pt>
                <c:pt idx="27">
                  <c:v>34</c:v>
                </c:pt>
                <c:pt idx="28">
                  <c:v>35</c:v>
                </c:pt>
                <c:pt idx="29">
                  <c:v>38</c:v>
                </c:pt>
              </c:numCache>
            </c:numRef>
          </c:val>
          <c:smooth val="0"/>
          <c:extLst>
            <c:ext xmlns:c16="http://schemas.microsoft.com/office/drawing/2014/chart" uri="{C3380CC4-5D6E-409C-BE32-E72D297353CC}">
              <c16:uniqueId val="{0000000E-89BF-41EF-8381-B083DF930269}"/>
            </c:ext>
          </c:extLst>
        </c:ser>
        <c:dLbls>
          <c:showLegendKey val="0"/>
          <c:showVal val="0"/>
          <c:showCatName val="0"/>
          <c:showSerName val="0"/>
          <c:showPercent val="0"/>
          <c:showBubbleSize val="0"/>
        </c:dLbls>
        <c:smooth val="0"/>
        <c:axId val="90666112"/>
        <c:axId val="90667648"/>
      </c:lineChart>
      <c:catAx>
        <c:axId val="90666112"/>
        <c:scaling>
          <c:orientation val="minMax"/>
        </c:scaling>
        <c:delete val="0"/>
        <c:axPos val="b"/>
        <c:majorGridlines>
          <c:spPr>
            <a:ln w="3175">
              <a:solidFill>
                <a:schemeClr val="accent3">
                  <a:lumMod val="50000"/>
                  <a:alpha val="28000"/>
                </a:schemeClr>
              </a:solidFill>
              <a:prstDash val="dash"/>
            </a:ln>
          </c:spPr>
        </c:majorGridlines>
        <c:numFmt formatCode="General" sourceLinked="1"/>
        <c:majorTickMark val="out"/>
        <c:minorTickMark val="none"/>
        <c:tickLblPos val="nextTo"/>
        <c:txPr>
          <a:bodyPr rot="-5400000" vert="horz"/>
          <a:lstStyle/>
          <a:p>
            <a:pPr>
              <a:defRPr sz="900">
                <a:latin typeface="Lucida Sans" panose="020B0602030504020204" pitchFamily="34" charset="0"/>
              </a:defRPr>
            </a:pPr>
            <a:endParaRPr lang="en-US"/>
          </a:p>
        </c:txPr>
        <c:crossAx val="90667648"/>
        <c:crosses val="autoZero"/>
        <c:auto val="1"/>
        <c:lblAlgn val="ctr"/>
        <c:lblOffset val="100"/>
        <c:tickLblSkip val="1"/>
        <c:noMultiLvlLbl val="0"/>
      </c:catAx>
      <c:valAx>
        <c:axId val="90667648"/>
        <c:scaling>
          <c:orientation val="minMax"/>
        </c:scaling>
        <c:delete val="0"/>
        <c:axPos val="l"/>
        <c:majorGridlines>
          <c:spPr>
            <a:ln>
              <a:solidFill>
                <a:schemeClr val="accent3">
                  <a:lumMod val="75000"/>
                  <a:alpha val="84000"/>
                </a:schemeClr>
              </a:solidFill>
            </a:ln>
          </c:spPr>
        </c:majorGridlines>
        <c:title>
          <c:tx>
            <c:rich>
              <a:bodyPr rot="-5400000" vert="horz" anchor="t" anchorCtr="0"/>
              <a:lstStyle/>
              <a:p>
                <a:pPr>
                  <a:defRPr/>
                </a:pPr>
                <a:r>
                  <a:rPr lang="en-US" sz="900">
                    <a:latin typeface="Lucida Sans" panose="020B0602030504020204" pitchFamily="34" charset="0"/>
                  </a:rPr>
                  <a:t>NUMBER</a:t>
                </a:r>
                <a:r>
                  <a:rPr lang="en-US" sz="900" baseline="0">
                    <a:latin typeface="Lucida Sans" panose="020B0602030504020204" pitchFamily="34" charset="0"/>
                  </a:rPr>
                  <a:t> OF COUNTIES</a:t>
                </a:r>
                <a:endParaRPr lang="en-US" sz="900">
                  <a:latin typeface="Lucida Sans" panose="020B0602030504020204" pitchFamily="34" charset="0"/>
                </a:endParaRPr>
              </a:p>
            </c:rich>
          </c:tx>
          <c:overlay val="0"/>
        </c:title>
        <c:numFmt formatCode="#,##0" sourceLinked="0"/>
        <c:majorTickMark val="out"/>
        <c:minorTickMark val="none"/>
        <c:tickLblPos val="nextTo"/>
        <c:txPr>
          <a:bodyPr rot="0" vert="horz"/>
          <a:lstStyle/>
          <a:p>
            <a:pPr>
              <a:defRPr sz="900" b="1">
                <a:latin typeface="Lucida Sans" panose="020B0602030504020204" pitchFamily="34" charset="0"/>
              </a:defRPr>
            </a:pPr>
            <a:endParaRPr lang="en-US"/>
          </a:p>
        </c:txPr>
        <c:crossAx val="90666112"/>
        <c:crosses val="autoZero"/>
        <c:crossBetween val="between"/>
      </c:valAx>
      <c:spPr>
        <a:ln w="25400">
          <a:noFill/>
        </a:ln>
        <a:effectLst>
          <a:innerShdw blurRad="190500">
            <a:schemeClr val="tx1"/>
          </a:innerShdw>
        </a:effectLst>
        <a:scene3d>
          <a:camera prst="orthographicFront"/>
          <a:lightRig rig="threePt" dir="t"/>
        </a:scene3d>
        <a:sp3d/>
      </c:spPr>
    </c:plotArea>
    <c:legend>
      <c:legendPos val="b"/>
      <c:layout>
        <c:manualLayout>
          <c:xMode val="edge"/>
          <c:yMode val="edge"/>
          <c:x val="0.23350966671334758"/>
          <c:y val="0.91702948896093872"/>
          <c:w val="0.5660374380913229"/>
          <c:h val="5.3885979184728594E-2"/>
        </c:manualLayout>
      </c:layout>
      <c:overlay val="0"/>
      <c:txPr>
        <a:bodyPr/>
        <a:lstStyle/>
        <a:p>
          <a:pPr>
            <a:defRPr sz="900">
              <a:latin typeface="Lucida Sans" panose="020B0602030504020204" pitchFamily="34" charset="0"/>
            </a:defRPr>
          </a:pPr>
          <a:endParaRPr lang="en-US"/>
        </a:p>
      </c:txPr>
    </c:legend>
    <c:plotVisOnly val="1"/>
    <c:dispBlanksAs val="gap"/>
    <c:showDLblsOverMax val="0"/>
  </c:chart>
  <c:spPr>
    <a:blipFill dpi="0" rotWithShape="1">
      <a:blip xmlns:r="http://schemas.openxmlformats.org/officeDocument/2006/relationships" r:embed="rId1">
        <a:alphaModFix amt="87000"/>
      </a:blip>
      <a:srcRect/>
      <a:tile tx="0" ty="0" sx="100000" sy="100000" flip="none" algn="tl"/>
    </a:blipFill>
    <a:ln>
      <a:solidFill>
        <a:schemeClr val="accent3">
          <a:lumMod val="50000"/>
        </a:schemeClr>
      </a:solidFill>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c:pageMargins b="0.75000000000000056" l="0.25" r="0.25" t="0.75000000000000056" header="0.30000000000000027" footer="0.30000000000000027"/>
    <c:pageSetup orientation="landscape" verticalDpi="4"/>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800" b="1" i="0" baseline="0">
                <a:effectLst/>
              </a:rPr>
              <a:t>LOCAL BOARD OF HEATH SMOKEFREE REGULATIONS</a:t>
            </a:r>
            <a:endParaRPr lang="en-US">
              <a:effectLst/>
            </a:endParaRPr>
          </a:p>
          <a:p>
            <a:pPr algn="ctr">
              <a:defRPr/>
            </a:pPr>
            <a:r>
              <a:rPr lang="en-US" sz="1800" b="1" i="0" baseline="0">
                <a:effectLst/>
              </a:rPr>
              <a:t>WEST VIRGINIA 2022 </a:t>
            </a:r>
            <a:endParaRPr lang="en-US">
              <a:effectLst/>
            </a:endParaRPr>
          </a:p>
        </c:rich>
      </c:tx>
      <c:layout>
        <c:manualLayout>
          <c:xMode val="edge"/>
          <c:yMode val="edge"/>
          <c:x val="0.22446760161580462"/>
          <c:y val="2.3461195790893109E-2"/>
        </c:manualLayout>
      </c:layout>
      <c:overlay val="0"/>
    </c:title>
    <c:autoTitleDeleted val="0"/>
    <c:plotArea>
      <c:layout>
        <c:manualLayout>
          <c:layoutTarget val="inner"/>
          <c:xMode val="edge"/>
          <c:yMode val="edge"/>
          <c:x val="0.13037950519286609"/>
          <c:y val="0.14801588344704258"/>
          <c:w val="0.7838455560751123"/>
          <c:h val="0.59243339995344613"/>
        </c:manualLayout>
      </c:layout>
      <c:barChart>
        <c:barDir val="col"/>
        <c:grouping val="clustered"/>
        <c:varyColors val="0"/>
        <c:ser>
          <c:idx val="0"/>
          <c:order val="0"/>
          <c:tx>
            <c:strRef>
              <c:f>'DATA TABLE'!$D$1</c:f>
              <c:strCache>
                <c:ptCount val="1"/>
                <c:pt idx="0">
                  <c:v> POPULATION COVERED BY A SMOKEFREE REGULATION*</c:v>
                </c:pt>
              </c:strCache>
            </c:strRef>
          </c:tx>
          <c:spPr>
            <a:scene3d>
              <a:camera prst="orthographicFront"/>
              <a:lightRig rig="threePt" dir="t"/>
            </a:scene3d>
            <a:sp3d>
              <a:bevelT w="190500" h="38100"/>
            </a:sp3d>
          </c:spPr>
          <c:invertIfNegative val="0"/>
          <c:dPt>
            <c:idx val="0"/>
            <c:invertIfNegative val="0"/>
            <c:bubble3D val="0"/>
            <c:spPr>
              <a:solidFill>
                <a:schemeClr val="accent2">
                  <a:lumMod val="75000"/>
                </a:schemeClr>
              </a:solidFill>
              <a:scene3d>
                <a:camera prst="orthographicFront"/>
                <a:lightRig rig="threePt" dir="t"/>
              </a:scene3d>
              <a:sp3d>
                <a:bevelT w="190500" h="38100"/>
              </a:sp3d>
            </c:spPr>
            <c:extLst>
              <c:ext xmlns:c16="http://schemas.microsoft.com/office/drawing/2014/chart" uri="{C3380CC4-5D6E-409C-BE32-E72D297353CC}">
                <c16:uniqueId val="{00000001-C463-46D8-BD74-E95743ED7D38}"/>
              </c:ext>
            </c:extLst>
          </c:dPt>
          <c:dLbls>
            <c:dLbl>
              <c:idx val="0"/>
              <c:layout>
                <c:manualLayout>
                  <c:x val="-5.5279228710272601E-3"/>
                  <c:y val="0.60822349041232227"/>
                </c:manualLayout>
              </c:layout>
              <c:tx>
                <c:rich>
                  <a:bodyPr/>
                  <a:lstStyle/>
                  <a:p>
                    <a:r>
                      <a:rPr lang="en-US"/>
                      <a:t>SMOKEFREE REGULATIONS*</a:t>
                    </a:r>
                  </a:p>
                </c:rich>
              </c:tx>
              <c:dLblPos val="outEnd"/>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C463-46D8-BD74-E95743ED7D38}"/>
                </c:ext>
              </c:extLst>
            </c:dLbl>
            <c:spPr>
              <a:noFill/>
              <a:ln>
                <a:noFill/>
              </a:ln>
              <a:effectLst/>
            </c:spPr>
            <c:txPr>
              <a:bodyPr/>
              <a:lstStyle/>
              <a:p>
                <a:pPr>
                  <a:defRPr>
                    <a:latin typeface="Lucida Sans" panose="020B0602030504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'DATA TABLE'!$D$1:$V$1</c:f>
              <c:strCache>
                <c:ptCount val="19"/>
                <c:pt idx="0">
                  <c:v> POPULATION COVERED BY A SMOKEFREE REGULATION*</c:v>
                </c:pt>
                <c:pt idx="1">
                  <c:v> PERCENT OF POPULATION COVERED A SMOKEFREE REGULATION*</c:v>
                </c:pt>
                <c:pt idx="2">
                  <c:v>NUMBER OF COUNTIES WITH  A SMOKEFREE REGULATION*</c:v>
                </c:pt>
                <c:pt idx="3">
                  <c:v>PERCENT OF COUNTIES WITH A SMOKEFREE REGULATION*</c:v>
                </c:pt>
                <c:pt idx="4">
                  <c:v>COUNTIES ADOPTING  100% ENCLOSED WORKPLACE PROVISIONS†</c:v>
                </c:pt>
                <c:pt idx="5">
                  <c:v> POPULATION COVERED BY 100% ENCLOSED WORK AND PUBLIC PLACE PROVISIONS†</c:v>
                </c:pt>
                <c:pt idx="6">
                  <c:v> PERCENT OF POPULATION COVERED BY 100% ENCLOSED WORK AND PUBLIC PLACE PROVISIONS†</c:v>
                </c:pt>
                <c:pt idx="7">
                  <c:v>NUMBER OF COUNTIES WITH 100% ENCLOSED WORKPLACE PROVISIONS†</c:v>
                </c:pt>
                <c:pt idx="8">
                  <c:v>PERCENT OF COUNTIES WITH 100% ENCLOSED WORKPLACE PROVISIONS†</c:v>
                </c:pt>
                <c:pt idx="9">
                  <c:v>COUNTIES ADOPTING OUTDOOR PUBLIC AREA PROVISIONS‡</c:v>
                </c:pt>
                <c:pt idx="10">
                  <c:v> POPULATION COVERED BY OUTDOOR PUBLIC AREA PROVISIONS‡</c:v>
                </c:pt>
                <c:pt idx="11">
                  <c:v> PERCENT OF POPULATION COVERED BY OUTDOOR PUBLIC AREA PROVISIONS‡</c:v>
                </c:pt>
                <c:pt idx="12">
                  <c:v>NUMBER OF COUNTIES WITH OUTDOOR PUBLIC AREA PROVISIONS‡</c:v>
                </c:pt>
                <c:pt idx="13">
                  <c:v>PERCENT OF COUNTIES WITH OUTDOOR PUBLIC AREA PROVISIONS‡</c:v>
                </c:pt>
                <c:pt idx="14">
                  <c:v>COUNTIES ADOPTING ELECTRONIC SMOKING DEVICE PROVISIONS§</c:v>
                </c:pt>
                <c:pt idx="15">
                  <c:v> POPULATION COVERED BY ELECTRONIC SMOKING DEVICE PROVISIONS§</c:v>
                </c:pt>
                <c:pt idx="16">
                  <c:v> PERCENT OF POPULATION COVERED BY ELECTRONIC SMOKING DEVICE PROVISIONS§</c:v>
                </c:pt>
                <c:pt idx="17">
                  <c:v>NUMBER OF COUNTIES WITH ELECTRONIC SMOKING DEVICE PROVISIONS§</c:v>
                </c:pt>
                <c:pt idx="18">
                  <c:v>PERCENT OF COUNTIES WITH ELECTRONIC SMOKING DEVICE PROVISIONS§</c:v>
                </c:pt>
              </c:strCache>
            </c:strRef>
          </c:cat>
          <c:val>
            <c:numRef>
              <c:f>'DATA TABLE'!$D$33</c:f>
              <c:numCache>
                <c:formatCode>#,##0</c:formatCode>
                <c:ptCount val="1"/>
                <c:pt idx="0">
                  <c:v>1775156</c:v>
                </c:pt>
              </c:numCache>
            </c:numRef>
          </c:val>
          <c:extLst>
            <c:ext xmlns:c16="http://schemas.microsoft.com/office/drawing/2014/chart" uri="{C3380CC4-5D6E-409C-BE32-E72D297353CC}">
              <c16:uniqueId val="{00000002-C463-46D8-BD74-E95743ED7D38}"/>
            </c:ext>
          </c:extLst>
        </c:ser>
        <c:ser>
          <c:idx val="3"/>
          <c:order val="1"/>
          <c:tx>
            <c:strRef>
              <c:f>'DATA TABLE'!$I$1</c:f>
              <c:strCache>
                <c:ptCount val="1"/>
                <c:pt idx="0">
                  <c:v> POPULATION COVERED BY 100% ENCLOSED WORK AND PUBLIC PLACE PROVISIONS†</c:v>
                </c:pt>
              </c:strCache>
            </c:strRef>
          </c:tx>
          <c:spPr>
            <a:solidFill>
              <a:schemeClr val="accent1">
                <a:lumMod val="75000"/>
              </a:schemeClr>
            </a:solidFill>
            <a:scene3d>
              <a:camera prst="orthographicFront"/>
              <a:lightRig rig="threePt" dir="t"/>
            </a:scene3d>
            <a:sp3d>
              <a:bevelT w="190500" h="38100"/>
            </a:sp3d>
          </c:spPr>
          <c:invertIfNegative val="0"/>
          <c:dLbls>
            <c:dLbl>
              <c:idx val="0"/>
              <c:layout>
                <c:manualLayout>
                  <c:x val="2.9335111988889177E-3"/>
                  <c:y val="0.41080289275767135"/>
                </c:manualLayout>
              </c:layout>
              <c:tx>
                <c:rich>
                  <a:bodyPr/>
                  <a:lstStyle/>
                  <a:p>
                    <a:r>
                      <a:rPr lang="en-US"/>
                      <a:t>100% ENCLOSED WORK AND PUBLIC PLACE PROVISIONS†</a:t>
                    </a:r>
                  </a:p>
                </c:rich>
              </c:tx>
              <c:dLblPos val="outEnd"/>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C463-46D8-BD74-E95743ED7D38}"/>
                </c:ext>
              </c:extLst>
            </c:dLbl>
            <c:spPr>
              <a:noFill/>
              <a:ln>
                <a:noFill/>
              </a:ln>
              <a:effectLst/>
            </c:spPr>
            <c:txPr>
              <a:bodyPr/>
              <a:lstStyle/>
              <a:p>
                <a:pPr>
                  <a:defRPr>
                    <a:latin typeface="Lucida Sans" panose="020B060203050402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'DATA TABLE'!$D$1:$V$1</c:f>
              <c:strCache>
                <c:ptCount val="19"/>
                <c:pt idx="0">
                  <c:v> POPULATION COVERED BY A SMOKEFREE REGULATION*</c:v>
                </c:pt>
                <c:pt idx="1">
                  <c:v> PERCENT OF POPULATION COVERED A SMOKEFREE REGULATION*</c:v>
                </c:pt>
                <c:pt idx="2">
                  <c:v>NUMBER OF COUNTIES WITH  A SMOKEFREE REGULATION*</c:v>
                </c:pt>
                <c:pt idx="3">
                  <c:v>PERCENT OF COUNTIES WITH A SMOKEFREE REGULATION*</c:v>
                </c:pt>
                <c:pt idx="4">
                  <c:v>COUNTIES ADOPTING  100% ENCLOSED WORKPLACE PROVISIONS†</c:v>
                </c:pt>
                <c:pt idx="5">
                  <c:v> POPULATION COVERED BY 100% ENCLOSED WORK AND PUBLIC PLACE PROVISIONS†</c:v>
                </c:pt>
                <c:pt idx="6">
                  <c:v> PERCENT OF POPULATION COVERED BY 100% ENCLOSED WORK AND PUBLIC PLACE PROVISIONS†</c:v>
                </c:pt>
                <c:pt idx="7">
                  <c:v>NUMBER OF COUNTIES WITH 100% ENCLOSED WORKPLACE PROVISIONS†</c:v>
                </c:pt>
                <c:pt idx="8">
                  <c:v>PERCENT OF COUNTIES WITH 100% ENCLOSED WORKPLACE PROVISIONS†</c:v>
                </c:pt>
                <c:pt idx="9">
                  <c:v>COUNTIES ADOPTING OUTDOOR PUBLIC AREA PROVISIONS‡</c:v>
                </c:pt>
                <c:pt idx="10">
                  <c:v> POPULATION COVERED BY OUTDOOR PUBLIC AREA PROVISIONS‡</c:v>
                </c:pt>
                <c:pt idx="11">
                  <c:v> PERCENT OF POPULATION COVERED BY OUTDOOR PUBLIC AREA PROVISIONS‡</c:v>
                </c:pt>
                <c:pt idx="12">
                  <c:v>NUMBER OF COUNTIES WITH OUTDOOR PUBLIC AREA PROVISIONS‡</c:v>
                </c:pt>
                <c:pt idx="13">
                  <c:v>PERCENT OF COUNTIES WITH OUTDOOR PUBLIC AREA PROVISIONS‡</c:v>
                </c:pt>
                <c:pt idx="14">
                  <c:v>COUNTIES ADOPTING ELECTRONIC SMOKING DEVICE PROVISIONS§</c:v>
                </c:pt>
                <c:pt idx="15">
                  <c:v> POPULATION COVERED BY ELECTRONIC SMOKING DEVICE PROVISIONS§</c:v>
                </c:pt>
                <c:pt idx="16">
                  <c:v> PERCENT OF POPULATION COVERED BY ELECTRONIC SMOKING DEVICE PROVISIONS§</c:v>
                </c:pt>
                <c:pt idx="17">
                  <c:v>NUMBER OF COUNTIES WITH ELECTRONIC SMOKING DEVICE PROVISIONS§</c:v>
                </c:pt>
                <c:pt idx="18">
                  <c:v>PERCENT OF COUNTIES WITH ELECTRONIC SMOKING DEVICE PROVISIONS§</c:v>
                </c:pt>
              </c:strCache>
            </c:strRef>
          </c:cat>
          <c:val>
            <c:numRef>
              <c:f>'DATA TABLE'!$I$33</c:f>
              <c:numCache>
                <c:formatCode>#,##0</c:formatCode>
                <c:ptCount val="1"/>
                <c:pt idx="0">
                  <c:v>1054953</c:v>
                </c:pt>
              </c:numCache>
            </c:numRef>
          </c:val>
          <c:extLst>
            <c:ext xmlns:c16="http://schemas.microsoft.com/office/drawing/2014/chart" uri="{C3380CC4-5D6E-409C-BE32-E72D297353CC}">
              <c16:uniqueId val="{00000004-C463-46D8-BD74-E95743ED7D38}"/>
            </c:ext>
          </c:extLst>
        </c:ser>
        <c:ser>
          <c:idx val="2"/>
          <c:order val="2"/>
          <c:tx>
            <c:strRef>
              <c:f>'DATA TABLE'!$N$1</c:f>
              <c:strCache>
                <c:ptCount val="1"/>
                <c:pt idx="0">
                  <c:v> POPULATION COVERED BY OUTDOOR PUBLIC AREA PROVISIONS‡</c:v>
                </c:pt>
              </c:strCache>
            </c:strRef>
          </c:tx>
          <c:spPr>
            <a:solidFill>
              <a:schemeClr val="accent3">
                <a:lumMod val="75000"/>
              </a:schemeClr>
            </a:solidFill>
            <a:scene3d>
              <a:camera prst="orthographicFront"/>
              <a:lightRig rig="threePt" dir="t"/>
            </a:scene3d>
            <a:sp3d>
              <a:bevelT w="190500" h="38100"/>
            </a:sp3d>
          </c:spPr>
          <c:invertIfNegative val="0"/>
          <c:dLbls>
            <c:dLbl>
              <c:idx val="0"/>
              <c:layout>
                <c:manualLayout>
                  <c:x val="2.7065593698477461E-3"/>
                  <c:y val="0.17082605731826289"/>
                </c:manualLayout>
              </c:layout>
              <c:tx>
                <c:rich>
                  <a:bodyPr/>
                  <a:lstStyle/>
                  <a:p>
                    <a:r>
                      <a:rPr lang="en-US"/>
                      <a:t>OUTDOOR PUBLIC AREA PROVISIONS‡</a:t>
                    </a:r>
                  </a:p>
                </c:rich>
              </c:tx>
              <c:dLblPos val="outEnd"/>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C463-46D8-BD74-E95743ED7D38}"/>
                </c:ext>
              </c:extLst>
            </c:dLbl>
            <c:spPr>
              <a:noFill/>
              <a:ln>
                <a:noFill/>
              </a:ln>
              <a:effectLst/>
            </c:spPr>
            <c:txPr>
              <a:bodyPr/>
              <a:lstStyle/>
              <a:p>
                <a:pPr>
                  <a:defRPr>
                    <a:latin typeface="Lucida Sans" panose="020B0602030504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'DATA TABLE'!$D$1:$V$1</c:f>
              <c:strCache>
                <c:ptCount val="19"/>
                <c:pt idx="0">
                  <c:v> POPULATION COVERED BY A SMOKEFREE REGULATION*</c:v>
                </c:pt>
                <c:pt idx="1">
                  <c:v> PERCENT OF POPULATION COVERED A SMOKEFREE REGULATION*</c:v>
                </c:pt>
                <c:pt idx="2">
                  <c:v>NUMBER OF COUNTIES WITH  A SMOKEFREE REGULATION*</c:v>
                </c:pt>
                <c:pt idx="3">
                  <c:v>PERCENT OF COUNTIES WITH A SMOKEFREE REGULATION*</c:v>
                </c:pt>
                <c:pt idx="4">
                  <c:v>COUNTIES ADOPTING  100% ENCLOSED WORKPLACE PROVISIONS†</c:v>
                </c:pt>
                <c:pt idx="5">
                  <c:v> POPULATION COVERED BY 100% ENCLOSED WORK AND PUBLIC PLACE PROVISIONS†</c:v>
                </c:pt>
                <c:pt idx="6">
                  <c:v> PERCENT OF POPULATION COVERED BY 100% ENCLOSED WORK AND PUBLIC PLACE PROVISIONS†</c:v>
                </c:pt>
                <c:pt idx="7">
                  <c:v>NUMBER OF COUNTIES WITH 100% ENCLOSED WORKPLACE PROVISIONS†</c:v>
                </c:pt>
                <c:pt idx="8">
                  <c:v>PERCENT OF COUNTIES WITH 100% ENCLOSED WORKPLACE PROVISIONS†</c:v>
                </c:pt>
                <c:pt idx="9">
                  <c:v>COUNTIES ADOPTING OUTDOOR PUBLIC AREA PROVISIONS‡</c:v>
                </c:pt>
                <c:pt idx="10">
                  <c:v> POPULATION COVERED BY OUTDOOR PUBLIC AREA PROVISIONS‡</c:v>
                </c:pt>
                <c:pt idx="11">
                  <c:v> PERCENT OF POPULATION COVERED BY OUTDOOR PUBLIC AREA PROVISIONS‡</c:v>
                </c:pt>
                <c:pt idx="12">
                  <c:v>NUMBER OF COUNTIES WITH OUTDOOR PUBLIC AREA PROVISIONS‡</c:v>
                </c:pt>
                <c:pt idx="13">
                  <c:v>PERCENT OF COUNTIES WITH OUTDOOR PUBLIC AREA PROVISIONS‡</c:v>
                </c:pt>
                <c:pt idx="14">
                  <c:v>COUNTIES ADOPTING ELECTRONIC SMOKING DEVICE PROVISIONS§</c:v>
                </c:pt>
                <c:pt idx="15">
                  <c:v> POPULATION COVERED BY ELECTRONIC SMOKING DEVICE PROVISIONS§</c:v>
                </c:pt>
                <c:pt idx="16">
                  <c:v> PERCENT OF POPULATION COVERED BY ELECTRONIC SMOKING DEVICE PROVISIONS§</c:v>
                </c:pt>
                <c:pt idx="17">
                  <c:v>NUMBER OF COUNTIES WITH ELECTRONIC SMOKING DEVICE PROVISIONS§</c:v>
                </c:pt>
                <c:pt idx="18">
                  <c:v>PERCENT OF COUNTIES WITH ELECTRONIC SMOKING DEVICE PROVISIONS§</c:v>
                </c:pt>
              </c:strCache>
            </c:strRef>
          </c:cat>
          <c:val>
            <c:numRef>
              <c:f>'DATA TABLE'!$N$33</c:f>
              <c:numCache>
                <c:formatCode>#,##0</c:formatCode>
                <c:ptCount val="1"/>
                <c:pt idx="0">
                  <c:v>341297</c:v>
                </c:pt>
              </c:numCache>
            </c:numRef>
          </c:val>
          <c:extLst>
            <c:ext xmlns:c16="http://schemas.microsoft.com/office/drawing/2014/chart" uri="{C3380CC4-5D6E-409C-BE32-E72D297353CC}">
              <c16:uniqueId val="{00000006-C463-46D8-BD74-E95743ED7D38}"/>
            </c:ext>
          </c:extLst>
        </c:ser>
        <c:ser>
          <c:idx val="1"/>
          <c:order val="3"/>
          <c:tx>
            <c:strRef>
              <c:f>'DATA TABLE'!$S$1</c:f>
              <c:strCache>
                <c:ptCount val="1"/>
                <c:pt idx="0">
                  <c:v> POPULATION COVERED BY ELECTRONIC SMOKING DEVICE PROVISIONS§</c:v>
                </c:pt>
              </c:strCache>
            </c:strRef>
          </c:tx>
          <c:spPr>
            <a:solidFill>
              <a:schemeClr val="accent6">
                <a:lumMod val="75000"/>
              </a:schemeClr>
            </a:solidFill>
            <a:scene3d>
              <a:camera prst="orthographicFront"/>
              <a:lightRig rig="threePt" dir="t"/>
            </a:scene3d>
            <a:sp3d>
              <a:bevelT w="190500" h="38100"/>
            </a:sp3d>
          </c:spPr>
          <c:invertIfNegative val="0"/>
          <c:dLbls>
            <c:dLbl>
              <c:idx val="0"/>
              <c:layout>
                <c:manualLayout>
                  <c:x val="4.2849877925149136E-3"/>
                  <c:y val="0.46914929117698151"/>
                </c:manualLayout>
              </c:layout>
              <c:tx>
                <c:rich>
                  <a:bodyPr/>
                  <a:lstStyle/>
                  <a:p>
                    <a:r>
                      <a:rPr lang="en-US"/>
                      <a:t>ELECTRONIC SMOKING DEVICE PROVISIONS§</a:t>
                    </a:r>
                  </a:p>
                </c:rich>
              </c:tx>
              <c:dLblPos val="outEnd"/>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C463-46D8-BD74-E95743ED7D38}"/>
                </c:ext>
              </c:extLst>
            </c:dLbl>
            <c:spPr>
              <a:noFill/>
              <a:ln>
                <a:noFill/>
              </a:ln>
              <a:effectLst/>
            </c:spPr>
            <c:txPr>
              <a:bodyPr/>
              <a:lstStyle/>
              <a:p>
                <a:pPr>
                  <a:defRPr>
                    <a:latin typeface="Lucida Sans" panose="020B0602030504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'DATA TABLE'!$D$1:$V$1</c:f>
              <c:strCache>
                <c:ptCount val="19"/>
                <c:pt idx="0">
                  <c:v> POPULATION COVERED BY A SMOKEFREE REGULATION*</c:v>
                </c:pt>
                <c:pt idx="1">
                  <c:v> PERCENT OF POPULATION COVERED A SMOKEFREE REGULATION*</c:v>
                </c:pt>
                <c:pt idx="2">
                  <c:v>NUMBER OF COUNTIES WITH  A SMOKEFREE REGULATION*</c:v>
                </c:pt>
                <c:pt idx="3">
                  <c:v>PERCENT OF COUNTIES WITH A SMOKEFREE REGULATION*</c:v>
                </c:pt>
                <c:pt idx="4">
                  <c:v>COUNTIES ADOPTING  100% ENCLOSED WORKPLACE PROVISIONS†</c:v>
                </c:pt>
                <c:pt idx="5">
                  <c:v> POPULATION COVERED BY 100% ENCLOSED WORK AND PUBLIC PLACE PROVISIONS†</c:v>
                </c:pt>
                <c:pt idx="6">
                  <c:v> PERCENT OF POPULATION COVERED BY 100% ENCLOSED WORK AND PUBLIC PLACE PROVISIONS†</c:v>
                </c:pt>
                <c:pt idx="7">
                  <c:v>NUMBER OF COUNTIES WITH 100% ENCLOSED WORKPLACE PROVISIONS†</c:v>
                </c:pt>
                <c:pt idx="8">
                  <c:v>PERCENT OF COUNTIES WITH 100% ENCLOSED WORKPLACE PROVISIONS†</c:v>
                </c:pt>
                <c:pt idx="9">
                  <c:v>COUNTIES ADOPTING OUTDOOR PUBLIC AREA PROVISIONS‡</c:v>
                </c:pt>
                <c:pt idx="10">
                  <c:v> POPULATION COVERED BY OUTDOOR PUBLIC AREA PROVISIONS‡</c:v>
                </c:pt>
                <c:pt idx="11">
                  <c:v> PERCENT OF POPULATION COVERED BY OUTDOOR PUBLIC AREA PROVISIONS‡</c:v>
                </c:pt>
                <c:pt idx="12">
                  <c:v>NUMBER OF COUNTIES WITH OUTDOOR PUBLIC AREA PROVISIONS‡</c:v>
                </c:pt>
                <c:pt idx="13">
                  <c:v>PERCENT OF COUNTIES WITH OUTDOOR PUBLIC AREA PROVISIONS‡</c:v>
                </c:pt>
                <c:pt idx="14">
                  <c:v>COUNTIES ADOPTING ELECTRONIC SMOKING DEVICE PROVISIONS§</c:v>
                </c:pt>
                <c:pt idx="15">
                  <c:v> POPULATION COVERED BY ELECTRONIC SMOKING DEVICE PROVISIONS§</c:v>
                </c:pt>
                <c:pt idx="16">
                  <c:v> PERCENT OF POPULATION COVERED BY ELECTRONIC SMOKING DEVICE PROVISIONS§</c:v>
                </c:pt>
                <c:pt idx="17">
                  <c:v>NUMBER OF COUNTIES WITH ELECTRONIC SMOKING DEVICE PROVISIONS§</c:v>
                </c:pt>
                <c:pt idx="18">
                  <c:v>PERCENT OF COUNTIES WITH ELECTRONIC SMOKING DEVICE PROVISIONS§</c:v>
                </c:pt>
              </c:strCache>
            </c:strRef>
          </c:cat>
          <c:val>
            <c:numRef>
              <c:f>'DATA TABLE'!$S$33</c:f>
              <c:numCache>
                <c:formatCode>#,##0</c:formatCode>
                <c:ptCount val="1"/>
                <c:pt idx="0">
                  <c:v>1373705</c:v>
                </c:pt>
              </c:numCache>
            </c:numRef>
          </c:val>
          <c:extLst>
            <c:ext xmlns:c16="http://schemas.microsoft.com/office/drawing/2014/chart" uri="{C3380CC4-5D6E-409C-BE32-E72D297353CC}">
              <c16:uniqueId val="{00000008-C463-46D8-BD74-E95743ED7D38}"/>
            </c:ext>
          </c:extLst>
        </c:ser>
        <c:dLbls>
          <c:showLegendKey val="0"/>
          <c:showVal val="0"/>
          <c:showCatName val="0"/>
          <c:showSerName val="0"/>
          <c:showPercent val="0"/>
          <c:showBubbleSize val="0"/>
        </c:dLbls>
        <c:gapWidth val="5"/>
        <c:axId val="130286336"/>
        <c:axId val="130287872"/>
      </c:barChart>
      <c:catAx>
        <c:axId val="130286336"/>
        <c:scaling>
          <c:orientation val="minMax"/>
        </c:scaling>
        <c:delete val="0"/>
        <c:axPos val="b"/>
        <c:numFmt formatCode="General" sourceLinked="0"/>
        <c:majorTickMark val="none"/>
        <c:minorTickMark val="none"/>
        <c:tickLblPos val="none"/>
        <c:crossAx val="130287872"/>
        <c:crosses val="autoZero"/>
        <c:auto val="1"/>
        <c:lblAlgn val="ctr"/>
        <c:lblOffset val="100"/>
        <c:noMultiLvlLbl val="0"/>
      </c:catAx>
      <c:valAx>
        <c:axId val="130287872"/>
        <c:scaling>
          <c:orientation val="minMax"/>
        </c:scaling>
        <c:delete val="0"/>
        <c:axPos val="l"/>
        <c:majorGridlines/>
        <c:title>
          <c:tx>
            <c:rich>
              <a:bodyPr rot="-5400000" vert="horz"/>
              <a:lstStyle/>
              <a:p>
                <a:pPr>
                  <a:defRPr b="0">
                    <a:latin typeface="Lucida Sans" panose="020B0602030504020204" pitchFamily="34" charset="0"/>
                  </a:defRPr>
                </a:pPr>
                <a:r>
                  <a:rPr lang="en-US" b="0">
                    <a:latin typeface="Lucida Sans" panose="020B0602030504020204" pitchFamily="34" charset="0"/>
                  </a:rPr>
                  <a:t>POPULATION</a:t>
                </a:r>
                <a:r>
                  <a:rPr lang="en-US" b="0" baseline="0">
                    <a:latin typeface="Lucida Sans" panose="020B0602030504020204" pitchFamily="34" charset="0"/>
                  </a:rPr>
                  <a:t> COVERED</a:t>
                </a:r>
                <a:endParaRPr lang="en-US" b="0">
                  <a:latin typeface="Lucida Sans" panose="020B0602030504020204" pitchFamily="34" charset="0"/>
                </a:endParaRPr>
              </a:p>
            </c:rich>
          </c:tx>
          <c:overlay val="0"/>
        </c:title>
        <c:numFmt formatCode="#,##0" sourceLinked="0"/>
        <c:majorTickMark val="none"/>
        <c:minorTickMark val="none"/>
        <c:tickLblPos val="nextTo"/>
        <c:spPr>
          <a:ln w="9525">
            <a:noFill/>
          </a:ln>
        </c:spPr>
        <c:txPr>
          <a:bodyPr/>
          <a:lstStyle/>
          <a:p>
            <a:pPr>
              <a:defRPr>
                <a:latin typeface="Lucida Sans" panose="020B0602030504020204" pitchFamily="34" charset="0"/>
              </a:defRPr>
            </a:pPr>
            <a:endParaRPr lang="en-US"/>
          </a:p>
        </c:txPr>
        <c:crossAx val="130286336"/>
        <c:crosses val="autoZero"/>
        <c:crossBetween val="between"/>
      </c:valAx>
    </c:plotArea>
    <c:plotVisOnly val="1"/>
    <c:dispBlanksAs val="gap"/>
    <c:showDLblsOverMax val="0"/>
  </c:chart>
  <c:spPr>
    <a:blipFill>
      <a:blip xmlns:r="http://schemas.openxmlformats.org/officeDocument/2006/relationships" r:embed="rId1"/>
      <a:tile tx="0" ty="0" sx="100000" sy="100000" flip="none" algn="tl"/>
    </a:blipFill>
  </c:sp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800" b="1" i="0" baseline="0">
                <a:effectLst/>
              </a:rPr>
              <a:t>LOCAL BOARD OF HEATH SMOKEFREE REGULATIONS</a:t>
            </a:r>
          </a:p>
          <a:p>
            <a:pPr algn="ctr">
              <a:defRPr/>
            </a:pPr>
            <a:r>
              <a:rPr lang="en-US" sz="1800" b="1" i="0" baseline="0">
                <a:effectLst/>
              </a:rPr>
              <a:t>WEST VIRGINIA 2022 </a:t>
            </a:r>
            <a:endParaRPr lang="en-US">
              <a:effectLst/>
            </a:endParaRPr>
          </a:p>
        </c:rich>
      </c:tx>
      <c:layout>
        <c:manualLayout>
          <c:xMode val="edge"/>
          <c:yMode val="edge"/>
          <c:x val="0.21419990817979434"/>
          <c:y val="1.0126526062414787E-2"/>
        </c:manualLayout>
      </c:layout>
      <c:overlay val="0"/>
    </c:title>
    <c:autoTitleDeleted val="0"/>
    <c:plotArea>
      <c:layout>
        <c:manualLayout>
          <c:layoutTarget val="inner"/>
          <c:xMode val="edge"/>
          <c:yMode val="edge"/>
          <c:x val="0.13037950519286609"/>
          <c:y val="0.12778320767567181"/>
          <c:w val="0.7838455560751123"/>
          <c:h val="0.60120122040582491"/>
        </c:manualLayout>
      </c:layout>
      <c:barChart>
        <c:barDir val="col"/>
        <c:grouping val="clustered"/>
        <c:varyColors val="0"/>
        <c:ser>
          <c:idx val="0"/>
          <c:order val="0"/>
          <c:tx>
            <c:strRef>
              <c:f>'DATA TABLE'!$G$1</c:f>
              <c:strCache>
                <c:ptCount val="1"/>
                <c:pt idx="0">
                  <c:v>PERCENT OF COUNTIES WITH A SMOKEFREE REGULATION*</c:v>
                </c:pt>
              </c:strCache>
            </c:strRef>
          </c:tx>
          <c:spPr>
            <a:scene3d>
              <a:camera prst="orthographicFront"/>
              <a:lightRig rig="threePt" dir="t"/>
            </a:scene3d>
            <a:sp3d>
              <a:bevelT w="190500" h="38100"/>
            </a:sp3d>
          </c:spPr>
          <c:invertIfNegative val="0"/>
          <c:dPt>
            <c:idx val="0"/>
            <c:invertIfNegative val="0"/>
            <c:bubble3D val="0"/>
            <c:spPr>
              <a:solidFill>
                <a:schemeClr val="accent2">
                  <a:lumMod val="75000"/>
                </a:schemeClr>
              </a:solidFill>
              <a:scene3d>
                <a:camera prst="orthographicFront"/>
                <a:lightRig rig="threePt" dir="t"/>
              </a:scene3d>
              <a:sp3d>
                <a:bevelT w="190500" h="38100"/>
              </a:sp3d>
            </c:spPr>
            <c:extLst>
              <c:ext xmlns:c16="http://schemas.microsoft.com/office/drawing/2014/chart" uri="{C3380CC4-5D6E-409C-BE32-E72D297353CC}">
                <c16:uniqueId val="{00000001-480C-4754-9A2C-EE154AE18062}"/>
              </c:ext>
            </c:extLst>
          </c:dPt>
          <c:dLbls>
            <c:dLbl>
              <c:idx val="0"/>
              <c:layout>
                <c:manualLayout>
                  <c:x val="-1.1395176263033128E-2"/>
                  <c:y val="0.5763266139955856"/>
                </c:manualLayout>
              </c:layout>
              <c:tx>
                <c:rich>
                  <a:bodyPr/>
                  <a:lstStyle/>
                  <a:p>
                    <a:r>
                      <a:rPr lang="en-US"/>
                      <a:t>SMOKEFREE REGULATIONS*</a:t>
                    </a:r>
                    <a:endParaRPr lang="en-US" baseline="30000"/>
                  </a:p>
                </c:rich>
              </c:tx>
              <c:dLblPos val="outEnd"/>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480C-4754-9A2C-EE154AE18062}"/>
                </c:ext>
              </c:extLst>
            </c:dLbl>
            <c:spPr>
              <a:noFill/>
              <a:ln>
                <a:noFill/>
              </a:ln>
              <a:effectLst/>
            </c:spPr>
            <c:txPr>
              <a:bodyPr/>
              <a:lstStyle/>
              <a:p>
                <a:pPr>
                  <a:defRPr>
                    <a:latin typeface="Lucida Sans" panose="020B0602030504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'DATA TABLE'!$G$1:$V$1</c:f>
              <c:strCache>
                <c:ptCount val="16"/>
                <c:pt idx="0">
                  <c:v>PERCENT OF COUNTIES WITH A SMOKEFREE REGULATION*</c:v>
                </c:pt>
                <c:pt idx="1">
                  <c:v>COUNTIES ADOPTING  100% ENCLOSED WORKPLACE PROVISIONS†</c:v>
                </c:pt>
                <c:pt idx="2">
                  <c:v> POPULATION COVERED BY 100% ENCLOSED WORK AND PUBLIC PLACE PROVISIONS†</c:v>
                </c:pt>
                <c:pt idx="3">
                  <c:v> PERCENT OF POPULATION COVERED BY 100% ENCLOSED WORK AND PUBLIC PLACE PROVISIONS†</c:v>
                </c:pt>
                <c:pt idx="4">
                  <c:v>NUMBER OF COUNTIES WITH 100% ENCLOSED WORKPLACE PROVISIONS†</c:v>
                </c:pt>
                <c:pt idx="5">
                  <c:v>PERCENT OF COUNTIES WITH 100% ENCLOSED WORKPLACE PROVISIONS†</c:v>
                </c:pt>
                <c:pt idx="6">
                  <c:v>COUNTIES ADOPTING OUTDOOR PUBLIC AREA PROVISIONS‡</c:v>
                </c:pt>
                <c:pt idx="7">
                  <c:v> POPULATION COVERED BY OUTDOOR PUBLIC AREA PROVISIONS‡</c:v>
                </c:pt>
                <c:pt idx="8">
                  <c:v> PERCENT OF POPULATION COVERED BY OUTDOOR PUBLIC AREA PROVISIONS‡</c:v>
                </c:pt>
                <c:pt idx="9">
                  <c:v>NUMBER OF COUNTIES WITH OUTDOOR PUBLIC AREA PROVISIONS‡</c:v>
                </c:pt>
                <c:pt idx="10">
                  <c:v>PERCENT OF COUNTIES WITH OUTDOOR PUBLIC AREA PROVISIONS‡</c:v>
                </c:pt>
                <c:pt idx="11">
                  <c:v>COUNTIES ADOPTING ELECTRONIC SMOKING DEVICE PROVISIONS§</c:v>
                </c:pt>
                <c:pt idx="12">
                  <c:v> POPULATION COVERED BY ELECTRONIC SMOKING DEVICE PROVISIONS§</c:v>
                </c:pt>
                <c:pt idx="13">
                  <c:v> PERCENT OF POPULATION COVERED BY ELECTRONIC SMOKING DEVICE PROVISIONS§</c:v>
                </c:pt>
                <c:pt idx="14">
                  <c:v>NUMBER OF COUNTIES WITH ELECTRONIC SMOKING DEVICE PROVISIONS§</c:v>
                </c:pt>
                <c:pt idx="15">
                  <c:v>PERCENT OF COUNTIES WITH ELECTRONIC SMOKING DEVICE PROVISIONS§</c:v>
                </c:pt>
              </c:strCache>
            </c:strRef>
          </c:cat>
          <c:val>
            <c:numRef>
              <c:f>'DATA TABLE'!$E$33</c:f>
              <c:numCache>
                <c:formatCode>0.0%</c:formatCode>
                <c:ptCount val="1"/>
                <c:pt idx="0">
                  <c:v>1</c:v>
                </c:pt>
              </c:numCache>
            </c:numRef>
          </c:val>
          <c:extLst>
            <c:ext xmlns:c16="http://schemas.microsoft.com/office/drawing/2014/chart" uri="{C3380CC4-5D6E-409C-BE32-E72D297353CC}">
              <c16:uniqueId val="{00000002-480C-4754-9A2C-EE154AE18062}"/>
            </c:ext>
          </c:extLst>
        </c:ser>
        <c:ser>
          <c:idx val="3"/>
          <c:order val="1"/>
          <c:tx>
            <c:strRef>
              <c:f>'DATA TABLE'!$L$1</c:f>
              <c:strCache>
                <c:ptCount val="1"/>
                <c:pt idx="0">
                  <c:v>PERCENT OF COUNTIES WITH 100% ENCLOSED WORKPLACE PROVISIONS†</c:v>
                </c:pt>
              </c:strCache>
            </c:strRef>
          </c:tx>
          <c:spPr>
            <a:solidFill>
              <a:schemeClr val="accent1">
                <a:lumMod val="75000"/>
              </a:schemeClr>
            </a:solidFill>
            <a:scene3d>
              <a:camera prst="orthographicFront"/>
              <a:lightRig rig="threePt" dir="t"/>
            </a:scene3d>
            <a:sp3d>
              <a:bevelT w="190500" h="38100"/>
            </a:sp3d>
          </c:spPr>
          <c:invertIfNegative val="0"/>
          <c:dLbls>
            <c:dLbl>
              <c:idx val="0"/>
              <c:layout>
                <c:manualLayout>
                  <c:x val="-5.8673688891198832E-3"/>
                  <c:y val="0.39668287656936285"/>
                </c:manualLayout>
              </c:layout>
              <c:tx>
                <c:rich>
                  <a:bodyPr/>
                  <a:lstStyle/>
                  <a:p>
                    <a:r>
                      <a:rPr lang="en-US"/>
                      <a:t>100% ENCLOSED WORK AND PUBLIC PLACE PROVISIONS†</a:t>
                    </a:r>
                  </a:p>
                </c:rich>
              </c:tx>
              <c:dLblPos val="outEnd"/>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480C-4754-9A2C-EE154AE18062}"/>
                </c:ext>
              </c:extLst>
            </c:dLbl>
            <c:spPr>
              <a:noFill/>
              <a:ln>
                <a:noFill/>
              </a:ln>
              <a:effectLst/>
            </c:spPr>
            <c:txPr>
              <a:bodyPr/>
              <a:lstStyle/>
              <a:p>
                <a:pPr>
                  <a:defRPr>
                    <a:latin typeface="Lucida Sans" panose="020B060203050402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'DATA TABLE'!$G$1:$V$1</c:f>
              <c:strCache>
                <c:ptCount val="16"/>
                <c:pt idx="0">
                  <c:v>PERCENT OF COUNTIES WITH A SMOKEFREE REGULATION*</c:v>
                </c:pt>
                <c:pt idx="1">
                  <c:v>COUNTIES ADOPTING  100% ENCLOSED WORKPLACE PROVISIONS†</c:v>
                </c:pt>
                <c:pt idx="2">
                  <c:v> POPULATION COVERED BY 100% ENCLOSED WORK AND PUBLIC PLACE PROVISIONS†</c:v>
                </c:pt>
                <c:pt idx="3">
                  <c:v> PERCENT OF POPULATION COVERED BY 100% ENCLOSED WORK AND PUBLIC PLACE PROVISIONS†</c:v>
                </c:pt>
                <c:pt idx="4">
                  <c:v>NUMBER OF COUNTIES WITH 100% ENCLOSED WORKPLACE PROVISIONS†</c:v>
                </c:pt>
                <c:pt idx="5">
                  <c:v>PERCENT OF COUNTIES WITH 100% ENCLOSED WORKPLACE PROVISIONS†</c:v>
                </c:pt>
                <c:pt idx="6">
                  <c:v>COUNTIES ADOPTING OUTDOOR PUBLIC AREA PROVISIONS‡</c:v>
                </c:pt>
                <c:pt idx="7">
                  <c:v> POPULATION COVERED BY OUTDOOR PUBLIC AREA PROVISIONS‡</c:v>
                </c:pt>
                <c:pt idx="8">
                  <c:v> PERCENT OF POPULATION COVERED BY OUTDOOR PUBLIC AREA PROVISIONS‡</c:v>
                </c:pt>
                <c:pt idx="9">
                  <c:v>NUMBER OF COUNTIES WITH OUTDOOR PUBLIC AREA PROVISIONS‡</c:v>
                </c:pt>
                <c:pt idx="10">
                  <c:v>PERCENT OF COUNTIES WITH OUTDOOR PUBLIC AREA PROVISIONS‡</c:v>
                </c:pt>
                <c:pt idx="11">
                  <c:v>COUNTIES ADOPTING ELECTRONIC SMOKING DEVICE PROVISIONS§</c:v>
                </c:pt>
                <c:pt idx="12">
                  <c:v> POPULATION COVERED BY ELECTRONIC SMOKING DEVICE PROVISIONS§</c:v>
                </c:pt>
                <c:pt idx="13">
                  <c:v> PERCENT OF POPULATION COVERED BY ELECTRONIC SMOKING DEVICE PROVISIONS§</c:v>
                </c:pt>
                <c:pt idx="14">
                  <c:v>NUMBER OF COUNTIES WITH ELECTRONIC SMOKING DEVICE PROVISIONS§</c:v>
                </c:pt>
                <c:pt idx="15">
                  <c:v>PERCENT OF COUNTIES WITH ELECTRONIC SMOKING DEVICE PROVISIONS§</c:v>
                </c:pt>
              </c:strCache>
            </c:strRef>
          </c:cat>
          <c:val>
            <c:numRef>
              <c:f>'DATA TABLE'!$J$33</c:f>
              <c:numCache>
                <c:formatCode>0.0%</c:formatCode>
                <c:ptCount val="1"/>
                <c:pt idx="0">
                  <c:v>0.594287487972888</c:v>
                </c:pt>
              </c:numCache>
            </c:numRef>
          </c:val>
          <c:extLst>
            <c:ext xmlns:c16="http://schemas.microsoft.com/office/drawing/2014/chart" uri="{C3380CC4-5D6E-409C-BE32-E72D297353CC}">
              <c16:uniqueId val="{00000004-480C-4754-9A2C-EE154AE18062}"/>
            </c:ext>
          </c:extLst>
        </c:ser>
        <c:ser>
          <c:idx val="2"/>
          <c:order val="2"/>
          <c:tx>
            <c:strRef>
              <c:f>'DATA TABLE'!$Q$1</c:f>
              <c:strCache>
                <c:ptCount val="1"/>
                <c:pt idx="0">
                  <c:v>PERCENT OF COUNTIES WITH OUTDOOR PUBLIC AREA PROVISIONS‡</c:v>
                </c:pt>
              </c:strCache>
            </c:strRef>
          </c:tx>
          <c:spPr>
            <a:solidFill>
              <a:schemeClr val="accent3">
                <a:lumMod val="75000"/>
              </a:schemeClr>
            </a:solidFill>
            <a:scene3d>
              <a:camera prst="orthographicFront"/>
              <a:lightRig rig="threePt" dir="t"/>
            </a:scene3d>
            <a:sp3d>
              <a:bevelT w="190500" h="38100"/>
            </a:sp3d>
          </c:spPr>
          <c:invertIfNegative val="0"/>
          <c:dLbls>
            <c:dLbl>
              <c:idx val="0"/>
              <c:layout>
                <c:manualLayout>
                  <c:x val="-2.2702300404562535E-4"/>
                  <c:y val="0.1703895080213024"/>
                </c:manualLayout>
              </c:layout>
              <c:tx>
                <c:rich>
                  <a:bodyPr/>
                  <a:lstStyle/>
                  <a:p>
                    <a:r>
                      <a:rPr lang="en-US"/>
                      <a:t>OUTDOOR PUBLIC AREA PROVISIONS‡</a:t>
                    </a:r>
                  </a:p>
                </c:rich>
              </c:tx>
              <c:dLblPos val="outEnd"/>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480C-4754-9A2C-EE154AE18062}"/>
                </c:ext>
              </c:extLst>
            </c:dLbl>
            <c:spPr>
              <a:noFill/>
              <a:ln>
                <a:noFill/>
              </a:ln>
              <a:effectLst/>
            </c:spPr>
            <c:txPr>
              <a:bodyPr/>
              <a:lstStyle/>
              <a:p>
                <a:pPr>
                  <a:defRPr>
                    <a:latin typeface="Lucida Sans" panose="020B0602030504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'DATA TABLE'!$G$1:$V$1</c:f>
              <c:strCache>
                <c:ptCount val="16"/>
                <c:pt idx="0">
                  <c:v>PERCENT OF COUNTIES WITH A SMOKEFREE REGULATION*</c:v>
                </c:pt>
                <c:pt idx="1">
                  <c:v>COUNTIES ADOPTING  100% ENCLOSED WORKPLACE PROVISIONS†</c:v>
                </c:pt>
                <c:pt idx="2">
                  <c:v> POPULATION COVERED BY 100% ENCLOSED WORK AND PUBLIC PLACE PROVISIONS†</c:v>
                </c:pt>
                <c:pt idx="3">
                  <c:v> PERCENT OF POPULATION COVERED BY 100% ENCLOSED WORK AND PUBLIC PLACE PROVISIONS†</c:v>
                </c:pt>
                <c:pt idx="4">
                  <c:v>NUMBER OF COUNTIES WITH 100% ENCLOSED WORKPLACE PROVISIONS†</c:v>
                </c:pt>
                <c:pt idx="5">
                  <c:v>PERCENT OF COUNTIES WITH 100% ENCLOSED WORKPLACE PROVISIONS†</c:v>
                </c:pt>
                <c:pt idx="6">
                  <c:v>COUNTIES ADOPTING OUTDOOR PUBLIC AREA PROVISIONS‡</c:v>
                </c:pt>
                <c:pt idx="7">
                  <c:v> POPULATION COVERED BY OUTDOOR PUBLIC AREA PROVISIONS‡</c:v>
                </c:pt>
                <c:pt idx="8">
                  <c:v> PERCENT OF POPULATION COVERED BY OUTDOOR PUBLIC AREA PROVISIONS‡</c:v>
                </c:pt>
                <c:pt idx="9">
                  <c:v>NUMBER OF COUNTIES WITH OUTDOOR PUBLIC AREA PROVISIONS‡</c:v>
                </c:pt>
                <c:pt idx="10">
                  <c:v>PERCENT OF COUNTIES WITH OUTDOOR PUBLIC AREA PROVISIONS‡</c:v>
                </c:pt>
                <c:pt idx="11">
                  <c:v>COUNTIES ADOPTING ELECTRONIC SMOKING DEVICE PROVISIONS§</c:v>
                </c:pt>
                <c:pt idx="12">
                  <c:v> POPULATION COVERED BY ELECTRONIC SMOKING DEVICE PROVISIONS§</c:v>
                </c:pt>
                <c:pt idx="13">
                  <c:v> PERCENT OF POPULATION COVERED BY ELECTRONIC SMOKING DEVICE PROVISIONS§</c:v>
                </c:pt>
                <c:pt idx="14">
                  <c:v>NUMBER OF COUNTIES WITH ELECTRONIC SMOKING DEVICE PROVISIONS§</c:v>
                </c:pt>
                <c:pt idx="15">
                  <c:v>PERCENT OF COUNTIES WITH ELECTRONIC SMOKING DEVICE PROVISIONS§</c:v>
                </c:pt>
              </c:strCache>
            </c:strRef>
          </c:cat>
          <c:val>
            <c:numRef>
              <c:f>'DATA TABLE'!$O$33</c:f>
              <c:numCache>
                <c:formatCode>0.0%</c:formatCode>
                <c:ptCount val="1"/>
                <c:pt idx="0">
                  <c:v>0.19226310251042725</c:v>
                </c:pt>
              </c:numCache>
            </c:numRef>
          </c:val>
          <c:extLst>
            <c:ext xmlns:c16="http://schemas.microsoft.com/office/drawing/2014/chart" uri="{C3380CC4-5D6E-409C-BE32-E72D297353CC}">
              <c16:uniqueId val="{00000006-480C-4754-9A2C-EE154AE18062}"/>
            </c:ext>
          </c:extLst>
        </c:ser>
        <c:ser>
          <c:idx val="1"/>
          <c:order val="3"/>
          <c:tx>
            <c:strRef>
              <c:f>'DATA TABLE'!$V$1</c:f>
              <c:strCache>
                <c:ptCount val="1"/>
                <c:pt idx="0">
                  <c:v>PERCENT OF COUNTIES WITH ELECTRONIC SMOKING DEVICE PROVISIONS§</c:v>
                </c:pt>
              </c:strCache>
            </c:strRef>
          </c:tx>
          <c:spPr>
            <a:solidFill>
              <a:schemeClr val="accent6">
                <a:lumMod val="75000"/>
              </a:schemeClr>
            </a:solidFill>
            <a:scene3d>
              <a:camera prst="orthographicFront"/>
              <a:lightRig rig="threePt" dir="t"/>
            </a:scene3d>
            <a:sp3d>
              <a:bevelT w="190500" h="38100"/>
            </a:sp3d>
          </c:spPr>
          <c:invertIfNegative val="0"/>
          <c:dLbls>
            <c:dLbl>
              <c:idx val="0"/>
              <c:layout>
                <c:manualLayout>
                  <c:x val="4.3165219390255286E-3"/>
                  <c:y val="0.45869110627344994"/>
                </c:manualLayout>
              </c:layout>
              <c:tx>
                <c:rich>
                  <a:bodyPr/>
                  <a:lstStyle/>
                  <a:p>
                    <a:r>
                      <a:rPr lang="en-US"/>
                      <a:t>ELECTRONIC SMOKING DEVICE PROVISIONS§</a:t>
                    </a:r>
                  </a:p>
                </c:rich>
              </c:tx>
              <c:dLblPos val="outEnd"/>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480C-4754-9A2C-EE154AE18062}"/>
                </c:ext>
              </c:extLst>
            </c:dLbl>
            <c:spPr>
              <a:noFill/>
              <a:ln>
                <a:noFill/>
              </a:ln>
              <a:effectLst/>
            </c:spPr>
            <c:txPr>
              <a:bodyPr/>
              <a:lstStyle/>
              <a:p>
                <a:pPr>
                  <a:defRPr>
                    <a:latin typeface="Lucida Sans" panose="020B0602030504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'DATA TABLE'!$G$1:$V$1</c:f>
              <c:strCache>
                <c:ptCount val="16"/>
                <c:pt idx="0">
                  <c:v>PERCENT OF COUNTIES WITH A SMOKEFREE REGULATION*</c:v>
                </c:pt>
                <c:pt idx="1">
                  <c:v>COUNTIES ADOPTING  100% ENCLOSED WORKPLACE PROVISIONS†</c:v>
                </c:pt>
                <c:pt idx="2">
                  <c:v> POPULATION COVERED BY 100% ENCLOSED WORK AND PUBLIC PLACE PROVISIONS†</c:v>
                </c:pt>
                <c:pt idx="3">
                  <c:v> PERCENT OF POPULATION COVERED BY 100% ENCLOSED WORK AND PUBLIC PLACE PROVISIONS†</c:v>
                </c:pt>
                <c:pt idx="4">
                  <c:v>NUMBER OF COUNTIES WITH 100% ENCLOSED WORKPLACE PROVISIONS†</c:v>
                </c:pt>
                <c:pt idx="5">
                  <c:v>PERCENT OF COUNTIES WITH 100% ENCLOSED WORKPLACE PROVISIONS†</c:v>
                </c:pt>
                <c:pt idx="6">
                  <c:v>COUNTIES ADOPTING OUTDOOR PUBLIC AREA PROVISIONS‡</c:v>
                </c:pt>
                <c:pt idx="7">
                  <c:v> POPULATION COVERED BY OUTDOOR PUBLIC AREA PROVISIONS‡</c:v>
                </c:pt>
                <c:pt idx="8">
                  <c:v> PERCENT OF POPULATION COVERED BY OUTDOOR PUBLIC AREA PROVISIONS‡</c:v>
                </c:pt>
                <c:pt idx="9">
                  <c:v>NUMBER OF COUNTIES WITH OUTDOOR PUBLIC AREA PROVISIONS‡</c:v>
                </c:pt>
                <c:pt idx="10">
                  <c:v>PERCENT OF COUNTIES WITH OUTDOOR PUBLIC AREA PROVISIONS‡</c:v>
                </c:pt>
                <c:pt idx="11">
                  <c:v>COUNTIES ADOPTING ELECTRONIC SMOKING DEVICE PROVISIONS§</c:v>
                </c:pt>
                <c:pt idx="12">
                  <c:v> POPULATION COVERED BY ELECTRONIC SMOKING DEVICE PROVISIONS§</c:v>
                </c:pt>
                <c:pt idx="13">
                  <c:v> PERCENT OF POPULATION COVERED BY ELECTRONIC SMOKING DEVICE PROVISIONS§</c:v>
                </c:pt>
                <c:pt idx="14">
                  <c:v>NUMBER OF COUNTIES WITH ELECTRONIC SMOKING DEVICE PROVISIONS§</c:v>
                </c:pt>
                <c:pt idx="15">
                  <c:v>PERCENT OF COUNTIES WITH ELECTRONIC SMOKING DEVICE PROVISIONS§</c:v>
                </c:pt>
              </c:strCache>
            </c:strRef>
          </c:cat>
          <c:val>
            <c:numRef>
              <c:f>'DATA TABLE'!$T$33</c:f>
              <c:numCache>
                <c:formatCode>0.0%</c:formatCode>
                <c:ptCount val="1"/>
                <c:pt idx="0">
                  <c:v>0.77385029822731077</c:v>
                </c:pt>
              </c:numCache>
            </c:numRef>
          </c:val>
          <c:extLst>
            <c:ext xmlns:c16="http://schemas.microsoft.com/office/drawing/2014/chart" uri="{C3380CC4-5D6E-409C-BE32-E72D297353CC}">
              <c16:uniqueId val="{00000008-480C-4754-9A2C-EE154AE18062}"/>
            </c:ext>
          </c:extLst>
        </c:ser>
        <c:dLbls>
          <c:showLegendKey val="0"/>
          <c:showVal val="0"/>
          <c:showCatName val="0"/>
          <c:showSerName val="0"/>
          <c:showPercent val="0"/>
          <c:showBubbleSize val="0"/>
        </c:dLbls>
        <c:gapWidth val="5"/>
        <c:axId val="130463616"/>
        <c:axId val="130465152"/>
      </c:barChart>
      <c:catAx>
        <c:axId val="130463616"/>
        <c:scaling>
          <c:orientation val="minMax"/>
        </c:scaling>
        <c:delete val="0"/>
        <c:axPos val="b"/>
        <c:numFmt formatCode="General" sourceLinked="0"/>
        <c:majorTickMark val="none"/>
        <c:minorTickMark val="none"/>
        <c:tickLblPos val="none"/>
        <c:crossAx val="130465152"/>
        <c:crosses val="autoZero"/>
        <c:auto val="1"/>
        <c:lblAlgn val="ctr"/>
        <c:lblOffset val="100"/>
        <c:noMultiLvlLbl val="0"/>
      </c:catAx>
      <c:valAx>
        <c:axId val="130465152"/>
        <c:scaling>
          <c:orientation val="minMax"/>
        </c:scaling>
        <c:delete val="0"/>
        <c:axPos val="l"/>
        <c:majorGridlines/>
        <c:title>
          <c:tx>
            <c:rich>
              <a:bodyPr rot="-5400000" vert="horz"/>
              <a:lstStyle/>
              <a:p>
                <a:pPr>
                  <a:defRPr b="0">
                    <a:latin typeface="Lucida Sans" panose="020B0602030504020204" pitchFamily="34" charset="0"/>
                  </a:defRPr>
                </a:pPr>
                <a:r>
                  <a:rPr lang="en-US" b="0">
                    <a:latin typeface="Lucida Sans" panose="020B0602030504020204" pitchFamily="34" charset="0"/>
                  </a:rPr>
                  <a:t>PERCENT</a:t>
                </a:r>
                <a:r>
                  <a:rPr lang="en-US" b="0" baseline="0">
                    <a:latin typeface="Lucida Sans" panose="020B0602030504020204" pitchFamily="34" charset="0"/>
                  </a:rPr>
                  <a:t> OF POPULATOIN COVERED </a:t>
                </a:r>
                <a:endParaRPr lang="en-US" b="0">
                  <a:latin typeface="Lucida Sans" panose="020B0602030504020204" pitchFamily="34" charset="0"/>
                </a:endParaRPr>
              </a:p>
            </c:rich>
          </c:tx>
          <c:overlay val="0"/>
        </c:title>
        <c:numFmt formatCode="0.00%" sourceLinked="0"/>
        <c:majorTickMark val="none"/>
        <c:minorTickMark val="none"/>
        <c:tickLblPos val="nextTo"/>
        <c:spPr>
          <a:ln w="9525">
            <a:noFill/>
          </a:ln>
        </c:spPr>
        <c:txPr>
          <a:bodyPr/>
          <a:lstStyle/>
          <a:p>
            <a:pPr>
              <a:defRPr>
                <a:latin typeface="Lucida Sans" panose="020B0602030504020204" pitchFamily="34" charset="0"/>
              </a:defRPr>
            </a:pPr>
            <a:endParaRPr lang="en-US"/>
          </a:p>
        </c:txPr>
        <c:crossAx val="130463616"/>
        <c:crosses val="autoZero"/>
        <c:crossBetween val="between"/>
      </c:valAx>
    </c:plotArea>
    <c:plotVisOnly val="1"/>
    <c:dispBlanksAs val="gap"/>
    <c:showDLblsOverMax val="0"/>
  </c:chart>
  <c:spPr>
    <a:blipFill>
      <a:blip xmlns:r="http://schemas.openxmlformats.org/officeDocument/2006/relationships" r:embed="rId1"/>
      <a:tile tx="0" ty="0" sx="100000" sy="100000" flip="none" algn="tl"/>
    </a:blipFill>
  </c:spPr>
  <c:printSettings>
    <c:headerFooter/>
    <c:pageMargins b="0.75" l="0.7" r="0.7" t="0.75" header="0.3" footer="0.3"/>
    <c:pageSetup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800">
                <a:latin typeface="Lucida Sans" panose="020B0602030504020204" pitchFamily="34" charset="0"/>
              </a:defRPr>
            </a:pPr>
            <a:r>
              <a:rPr lang="en-US" sz="1800" b="1" i="0" baseline="0">
                <a:effectLst/>
                <a:latin typeface="Lucida Sans" panose="020B0602030504020204" pitchFamily="34" charset="0"/>
              </a:rPr>
              <a:t>Progress in Passage of Smokefee Regulations in West Virginia</a:t>
            </a:r>
            <a:endParaRPr lang="en-US" sz="1800">
              <a:effectLst/>
              <a:latin typeface="Lucida Sans" panose="020B0602030504020204" pitchFamily="34" charset="0"/>
            </a:endParaRPr>
          </a:p>
          <a:p>
            <a:pPr>
              <a:defRPr sz="1800">
                <a:latin typeface="Lucida Sans" panose="020B0602030504020204" pitchFamily="34" charset="0"/>
              </a:defRPr>
            </a:pPr>
            <a:r>
              <a:rPr lang="en-US" sz="1800" b="1" i="0" baseline="0">
                <a:effectLst/>
                <a:latin typeface="Lucida Sans" panose="020B0602030504020204" pitchFamily="34" charset="0"/>
              </a:rPr>
              <a:t> 1992-2022</a:t>
            </a:r>
            <a:endParaRPr lang="en-US" sz="1800">
              <a:effectLst/>
              <a:latin typeface="Lucida Sans" panose="020B0602030504020204" pitchFamily="34" charset="0"/>
            </a:endParaRPr>
          </a:p>
        </c:rich>
      </c:tx>
      <c:layout>
        <c:manualLayout>
          <c:xMode val="edge"/>
          <c:yMode val="edge"/>
          <c:x val="0.1851540587129579"/>
          <c:y val="2.3396611506035971E-2"/>
        </c:manualLayout>
      </c:layout>
      <c:overlay val="0"/>
    </c:title>
    <c:autoTitleDeleted val="0"/>
    <c:plotArea>
      <c:layout>
        <c:manualLayout>
          <c:layoutTarget val="inner"/>
          <c:xMode val="edge"/>
          <c:yMode val="edge"/>
          <c:x val="8.3441588669340858E-2"/>
          <c:y val="0.14178129795631217"/>
          <c:w val="0.89194832081633357"/>
          <c:h val="0.58998326240147814"/>
        </c:manualLayout>
      </c:layout>
      <c:lineChart>
        <c:grouping val="standard"/>
        <c:varyColors val="0"/>
        <c:ser>
          <c:idx val="0"/>
          <c:order val="0"/>
          <c:tx>
            <c:strRef>
              <c:f>'DATA TABLE'!$D$1</c:f>
              <c:strCache>
                <c:ptCount val="1"/>
                <c:pt idx="0">
                  <c:v> POPULATION COVERED BY A SMOKEFREE REGULATION*</c:v>
                </c:pt>
              </c:strCache>
            </c:strRef>
          </c:tx>
          <c:spPr>
            <a:ln w="63500">
              <a:solidFill>
                <a:srgbClr val="C00000"/>
              </a:solidFill>
            </a:ln>
          </c:spPr>
          <c:marker>
            <c:symbol val="none"/>
          </c:marker>
          <c:cat>
            <c:numRef>
              <c:f>'DATA TABLE'!$A$2:$A$33</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'DATA TABLE'!$D$2:$D$33</c:f>
              <c:numCache>
                <c:formatCode>#,##0</c:formatCode>
                <c:ptCount val="32"/>
                <c:pt idx="1">
                  <c:v>78166</c:v>
                </c:pt>
                <c:pt idx="2">
                  <c:v>79055</c:v>
                </c:pt>
                <c:pt idx="3">
                  <c:v>232815</c:v>
                </c:pt>
                <c:pt idx="4">
                  <c:v>923022</c:v>
                </c:pt>
                <c:pt idx="5">
                  <c:v>1145879</c:v>
                </c:pt>
                <c:pt idx="6">
                  <c:v>1266659</c:v>
                </c:pt>
                <c:pt idx="7">
                  <c:v>1289297</c:v>
                </c:pt>
                <c:pt idx="8">
                  <c:v>1378703</c:v>
                </c:pt>
                <c:pt idx="9">
                  <c:v>1399348</c:v>
                </c:pt>
                <c:pt idx="10">
                  <c:v>1534390</c:v>
                </c:pt>
                <c:pt idx="11">
                  <c:v>1565968</c:v>
                </c:pt>
                <c:pt idx="12">
                  <c:v>1644540</c:v>
                </c:pt>
                <c:pt idx="13">
                  <c:v>1649607</c:v>
                </c:pt>
                <c:pt idx="14">
                  <c:v>1811509</c:v>
                </c:pt>
                <c:pt idx="15">
                  <c:v>1818974</c:v>
                </c:pt>
                <c:pt idx="16">
                  <c:v>1834052</c:v>
                </c:pt>
                <c:pt idx="17">
                  <c:v>1840310</c:v>
                </c:pt>
                <c:pt idx="18">
                  <c:v>1847775</c:v>
                </c:pt>
                <c:pt idx="19">
                  <c:v>1854239</c:v>
                </c:pt>
                <c:pt idx="20">
                  <c:v>1856301</c:v>
                </c:pt>
                <c:pt idx="21">
                  <c:v>1856872</c:v>
                </c:pt>
                <c:pt idx="22">
                  <c:v>1853914</c:v>
                </c:pt>
                <c:pt idx="23">
                  <c:v>1849489</c:v>
                </c:pt>
                <c:pt idx="24">
                  <c:v>1842050</c:v>
                </c:pt>
                <c:pt idx="25">
                  <c:v>1831023</c:v>
                </c:pt>
                <c:pt idx="26">
                  <c:v>1817004</c:v>
                </c:pt>
                <c:pt idx="27">
                  <c:v>1804291</c:v>
                </c:pt>
                <c:pt idx="28">
                  <c:v>1792147</c:v>
                </c:pt>
                <c:pt idx="29">
                  <c:v>1791420</c:v>
                </c:pt>
                <c:pt idx="30">
                  <c:v>1785526</c:v>
                </c:pt>
                <c:pt idx="31">
                  <c:v>1775156</c:v>
                </c:pt>
              </c:numCache>
            </c:numRef>
          </c:val>
          <c:smooth val="0"/>
          <c:extLst>
            <c:ext xmlns:c16="http://schemas.microsoft.com/office/drawing/2014/chart" uri="{C3380CC4-5D6E-409C-BE32-E72D297353CC}">
              <c16:uniqueId val="{00000000-C152-471B-8F0E-5A4B3804809E}"/>
            </c:ext>
          </c:extLst>
        </c:ser>
        <c:ser>
          <c:idx val="1"/>
          <c:order val="1"/>
          <c:tx>
            <c:strRef>
              <c:f>'DATA TABLE'!$I$1</c:f>
              <c:strCache>
                <c:ptCount val="1"/>
                <c:pt idx="0">
                  <c:v> POPULATION COVERED BY 100% ENCLOSED WORK AND PUBLIC PLACE PROVISIONS†</c:v>
                </c:pt>
              </c:strCache>
            </c:strRef>
          </c:tx>
          <c:spPr>
            <a:ln w="66675">
              <a:solidFill>
                <a:schemeClr val="tx2"/>
              </a:solidFill>
            </a:ln>
          </c:spPr>
          <c:marker>
            <c:symbol val="none"/>
          </c:marker>
          <c:dPt>
            <c:idx val="0"/>
            <c:bubble3D val="0"/>
            <c:extLst>
              <c:ext xmlns:c16="http://schemas.microsoft.com/office/drawing/2014/chart" uri="{C3380CC4-5D6E-409C-BE32-E72D297353CC}">
                <c16:uniqueId val="{00000001-C152-471B-8F0E-5A4B3804809E}"/>
              </c:ext>
            </c:extLst>
          </c:dPt>
          <c:dPt>
            <c:idx val="1"/>
            <c:bubble3D val="0"/>
            <c:extLst>
              <c:ext xmlns:c16="http://schemas.microsoft.com/office/drawing/2014/chart" uri="{C3380CC4-5D6E-409C-BE32-E72D297353CC}">
                <c16:uniqueId val="{00000002-C152-471B-8F0E-5A4B3804809E}"/>
              </c:ext>
            </c:extLst>
          </c:dPt>
          <c:dPt>
            <c:idx val="2"/>
            <c:bubble3D val="0"/>
            <c:extLst>
              <c:ext xmlns:c16="http://schemas.microsoft.com/office/drawing/2014/chart" uri="{C3380CC4-5D6E-409C-BE32-E72D297353CC}">
                <c16:uniqueId val="{00000003-C152-471B-8F0E-5A4B3804809E}"/>
              </c:ext>
            </c:extLst>
          </c:dPt>
          <c:dPt>
            <c:idx val="3"/>
            <c:bubble3D val="0"/>
            <c:extLst>
              <c:ext xmlns:c16="http://schemas.microsoft.com/office/drawing/2014/chart" uri="{C3380CC4-5D6E-409C-BE32-E72D297353CC}">
                <c16:uniqueId val="{00000004-C152-471B-8F0E-5A4B3804809E}"/>
              </c:ext>
            </c:extLst>
          </c:dPt>
          <c:dPt>
            <c:idx val="4"/>
            <c:bubble3D val="0"/>
            <c:extLst>
              <c:ext xmlns:c16="http://schemas.microsoft.com/office/drawing/2014/chart" uri="{C3380CC4-5D6E-409C-BE32-E72D297353CC}">
                <c16:uniqueId val="{00000005-C152-471B-8F0E-5A4B3804809E}"/>
              </c:ext>
            </c:extLst>
          </c:dPt>
          <c:dPt>
            <c:idx val="5"/>
            <c:bubble3D val="0"/>
            <c:extLst>
              <c:ext xmlns:c16="http://schemas.microsoft.com/office/drawing/2014/chart" uri="{C3380CC4-5D6E-409C-BE32-E72D297353CC}">
                <c16:uniqueId val="{00000006-C152-471B-8F0E-5A4B3804809E}"/>
              </c:ext>
            </c:extLst>
          </c:dPt>
          <c:dPt>
            <c:idx val="6"/>
            <c:bubble3D val="0"/>
            <c:extLst>
              <c:ext xmlns:c16="http://schemas.microsoft.com/office/drawing/2014/chart" uri="{C3380CC4-5D6E-409C-BE32-E72D297353CC}">
                <c16:uniqueId val="{00000007-C152-471B-8F0E-5A4B3804809E}"/>
              </c:ext>
            </c:extLst>
          </c:dPt>
          <c:dPt>
            <c:idx val="7"/>
            <c:bubble3D val="0"/>
            <c:extLst>
              <c:ext xmlns:c16="http://schemas.microsoft.com/office/drawing/2014/chart" uri="{C3380CC4-5D6E-409C-BE32-E72D297353CC}">
                <c16:uniqueId val="{00000008-C152-471B-8F0E-5A4B3804809E}"/>
              </c:ext>
            </c:extLst>
          </c:dPt>
          <c:dPt>
            <c:idx val="8"/>
            <c:bubble3D val="0"/>
            <c:extLst>
              <c:ext xmlns:c16="http://schemas.microsoft.com/office/drawing/2014/chart" uri="{C3380CC4-5D6E-409C-BE32-E72D297353CC}">
                <c16:uniqueId val="{00000009-C152-471B-8F0E-5A4B3804809E}"/>
              </c:ext>
            </c:extLst>
          </c:dPt>
          <c:dPt>
            <c:idx val="9"/>
            <c:bubble3D val="0"/>
            <c:extLst>
              <c:ext xmlns:c16="http://schemas.microsoft.com/office/drawing/2014/chart" uri="{C3380CC4-5D6E-409C-BE32-E72D297353CC}">
                <c16:uniqueId val="{0000000A-C152-471B-8F0E-5A4B3804809E}"/>
              </c:ext>
            </c:extLst>
          </c:dPt>
          <c:dPt>
            <c:idx val="10"/>
            <c:bubble3D val="0"/>
            <c:extLst>
              <c:ext xmlns:c16="http://schemas.microsoft.com/office/drawing/2014/chart" uri="{C3380CC4-5D6E-409C-BE32-E72D297353CC}">
                <c16:uniqueId val="{0000000B-C152-471B-8F0E-5A4B3804809E}"/>
              </c:ext>
            </c:extLst>
          </c:dPt>
          <c:cat>
            <c:numRef>
              <c:f>'DATA TABLE'!$A$2:$A$33</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'DATA TABLE'!$I$2:$I$33</c:f>
              <c:numCache>
                <c:formatCode>#,##0</c:formatCode>
                <c:ptCount val="32"/>
                <c:pt idx="11">
                  <c:v>29445</c:v>
                </c:pt>
                <c:pt idx="12">
                  <c:v>29512</c:v>
                </c:pt>
                <c:pt idx="13">
                  <c:v>29391</c:v>
                </c:pt>
                <c:pt idx="14">
                  <c:v>191723</c:v>
                </c:pt>
                <c:pt idx="15">
                  <c:v>191213</c:v>
                </c:pt>
                <c:pt idx="16">
                  <c:v>445020</c:v>
                </c:pt>
                <c:pt idx="17">
                  <c:v>513582</c:v>
                </c:pt>
                <c:pt idx="18">
                  <c:v>534764</c:v>
                </c:pt>
                <c:pt idx="19">
                  <c:v>631471</c:v>
                </c:pt>
                <c:pt idx="20">
                  <c:v>638353</c:v>
                </c:pt>
                <c:pt idx="21">
                  <c:v>791579</c:v>
                </c:pt>
                <c:pt idx="22">
                  <c:v>835822</c:v>
                </c:pt>
                <c:pt idx="23">
                  <c:v>1054258</c:v>
                </c:pt>
                <c:pt idx="24">
                  <c:v>1076090</c:v>
                </c:pt>
                <c:pt idx="25">
                  <c:v>1132748</c:v>
                </c:pt>
                <c:pt idx="26">
                  <c:v>1126394</c:v>
                </c:pt>
                <c:pt idx="27">
                  <c:v>1090217</c:v>
                </c:pt>
                <c:pt idx="28">
                  <c:v>1062997</c:v>
                </c:pt>
                <c:pt idx="29">
                  <c:v>1058969</c:v>
                </c:pt>
                <c:pt idx="30">
                  <c:v>1058130</c:v>
                </c:pt>
                <c:pt idx="31">
                  <c:v>1054953</c:v>
                </c:pt>
              </c:numCache>
            </c:numRef>
          </c:val>
          <c:smooth val="0"/>
          <c:extLst>
            <c:ext xmlns:c16="http://schemas.microsoft.com/office/drawing/2014/chart" uri="{C3380CC4-5D6E-409C-BE32-E72D297353CC}">
              <c16:uniqueId val="{0000000C-C152-471B-8F0E-5A4B3804809E}"/>
            </c:ext>
          </c:extLst>
        </c:ser>
        <c:ser>
          <c:idx val="2"/>
          <c:order val="2"/>
          <c:tx>
            <c:strRef>
              <c:f>'DATA TABLE'!$N$1</c:f>
              <c:strCache>
                <c:ptCount val="1"/>
                <c:pt idx="0">
                  <c:v> POPULATION COVERED BY OUTDOOR PUBLIC AREA PROVISIONS‡</c:v>
                </c:pt>
              </c:strCache>
            </c:strRef>
          </c:tx>
          <c:spPr>
            <a:ln w="63500">
              <a:solidFill>
                <a:schemeClr val="accent3">
                  <a:lumMod val="50000"/>
                </a:schemeClr>
              </a:solidFill>
            </a:ln>
          </c:spPr>
          <c:marker>
            <c:symbol val="none"/>
          </c:marker>
          <c:cat>
            <c:numRef>
              <c:f>'DATA TABLE'!$A$2:$A$33</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'DATA TABLE'!$N$2:$N$33</c:f>
              <c:numCache>
                <c:formatCode>#,##0.00</c:formatCode>
                <c:ptCount val="32"/>
                <c:pt idx="17" formatCode="#,##0">
                  <c:v>46171</c:v>
                </c:pt>
                <c:pt idx="18" formatCode="#,##0">
                  <c:v>46034</c:v>
                </c:pt>
                <c:pt idx="19" formatCode="#,##0">
                  <c:v>57923</c:v>
                </c:pt>
                <c:pt idx="20" formatCode="#,##0">
                  <c:v>57804</c:v>
                </c:pt>
                <c:pt idx="21" formatCode="#,##0">
                  <c:v>93540</c:v>
                </c:pt>
                <c:pt idx="22" formatCode="#,##0">
                  <c:v>120786</c:v>
                </c:pt>
                <c:pt idx="23" formatCode="#,##0">
                  <c:v>270383</c:v>
                </c:pt>
                <c:pt idx="24" formatCode="#,##0">
                  <c:v>337476</c:v>
                </c:pt>
                <c:pt idx="25" formatCode="#,##0">
                  <c:v>337534</c:v>
                </c:pt>
                <c:pt idx="26" formatCode="#,##0">
                  <c:v>337013</c:v>
                </c:pt>
                <c:pt idx="27" formatCode="#,##0">
                  <c:v>337271</c:v>
                </c:pt>
                <c:pt idx="28" formatCode="#,##0">
                  <c:v>337641</c:v>
                </c:pt>
                <c:pt idx="29" formatCode="#,##0">
                  <c:v>337259</c:v>
                </c:pt>
                <c:pt idx="30" formatCode="#,##0">
                  <c:v>339656</c:v>
                </c:pt>
                <c:pt idx="31" formatCode="#,##0">
                  <c:v>341297</c:v>
                </c:pt>
              </c:numCache>
            </c:numRef>
          </c:val>
          <c:smooth val="0"/>
          <c:extLst>
            <c:ext xmlns:c16="http://schemas.microsoft.com/office/drawing/2014/chart" uri="{C3380CC4-5D6E-409C-BE32-E72D297353CC}">
              <c16:uniqueId val="{0000000D-C152-471B-8F0E-5A4B3804809E}"/>
            </c:ext>
          </c:extLst>
        </c:ser>
        <c:ser>
          <c:idx val="3"/>
          <c:order val="3"/>
          <c:tx>
            <c:strRef>
              <c:f>'DATA TABLE'!$S$1</c:f>
              <c:strCache>
                <c:ptCount val="1"/>
                <c:pt idx="0">
                  <c:v> POPULATION COVERED BY ELECTRONIC SMOKING DEVICE PROVISIONS§</c:v>
                </c:pt>
              </c:strCache>
            </c:strRef>
          </c:tx>
          <c:spPr>
            <a:ln w="63500">
              <a:solidFill>
                <a:schemeClr val="accent6">
                  <a:lumMod val="75000"/>
                </a:schemeClr>
              </a:solidFill>
            </a:ln>
          </c:spPr>
          <c:marker>
            <c:symbol val="none"/>
          </c:marker>
          <c:cat>
            <c:numRef>
              <c:f>'DATA TABLE'!$A$2:$A$33</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'DATA TABLE'!$S$2:$S$33</c:f>
              <c:numCache>
                <c:formatCode>General</c:formatCode>
                <c:ptCount val="32"/>
                <c:pt idx="20" formatCode="#,##0">
                  <c:v>46785</c:v>
                </c:pt>
                <c:pt idx="21" formatCode="#,##0">
                  <c:v>99560</c:v>
                </c:pt>
                <c:pt idx="22" formatCode="#,##0">
                  <c:v>317253</c:v>
                </c:pt>
                <c:pt idx="23" formatCode="#,##0">
                  <c:v>585064</c:v>
                </c:pt>
                <c:pt idx="24" formatCode="#,##0">
                  <c:v>755402</c:v>
                </c:pt>
                <c:pt idx="25" formatCode="#,##0">
                  <c:v>821678</c:v>
                </c:pt>
                <c:pt idx="26" formatCode="#,##0">
                  <c:v>947756</c:v>
                </c:pt>
                <c:pt idx="27" formatCode="#,##0">
                  <c:v>943869</c:v>
                </c:pt>
                <c:pt idx="28" formatCode="#,##0">
                  <c:v>982674</c:v>
                </c:pt>
                <c:pt idx="29" formatCode="#,##0">
                  <c:v>1326193</c:v>
                </c:pt>
                <c:pt idx="30" formatCode="#,##0">
                  <c:v>1323075</c:v>
                </c:pt>
                <c:pt idx="31" formatCode="#,##0">
                  <c:v>1373705</c:v>
                </c:pt>
              </c:numCache>
            </c:numRef>
          </c:val>
          <c:smooth val="0"/>
          <c:extLst>
            <c:ext xmlns:c16="http://schemas.microsoft.com/office/drawing/2014/chart" uri="{C3380CC4-5D6E-409C-BE32-E72D297353CC}">
              <c16:uniqueId val="{0000000E-C152-471B-8F0E-5A4B3804809E}"/>
            </c:ext>
          </c:extLst>
        </c:ser>
        <c:dLbls>
          <c:showLegendKey val="0"/>
          <c:showVal val="0"/>
          <c:showCatName val="0"/>
          <c:showSerName val="0"/>
          <c:showPercent val="0"/>
          <c:showBubbleSize val="0"/>
        </c:dLbls>
        <c:smooth val="0"/>
        <c:axId val="130973696"/>
        <c:axId val="130975232"/>
      </c:lineChart>
      <c:catAx>
        <c:axId val="130973696"/>
        <c:scaling>
          <c:orientation val="minMax"/>
        </c:scaling>
        <c:delete val="0"/>
        <c:axPos val="b"/>
        <c:majorGridlines>
          <c:spPr>
            <a:ln w="3175">
              <a:solidFill>
                <a:schemeClr val="accent3">
                  <a:lumMod val="50000"/>
                  <a:alpha val="28000"/>
                </a:schemeClr>
              </a:solidFill>
              <a:prstDash val="dash"/>
            </a:ln>
          </c:spPr>
        </c:majorGridlines>
        <c:numFmt formatCode="General" sourceLinked="1"/>
        <c:majorTickMark val="out"/>
        <c:minorTickMark val="none"/>
        <c:tickLblPos val="nextTo"/>
        <c:txPr>
          <a:bodyPr rot="-5400000" vert="horz"/>
          <a:lstStyle/>
          <a:p>
            <a:pPr>
              <a:defRPr sz="900">
                <a:latin typeface="Lucida Sans" panose="020B0602030504020204" pitchFamily="34" charset="0"/>
              </a:defRPr>
            </a:pPr>
            <a:endParaRPr lang="en-US"/>
          </a:p>
        </c:txPr>
        <c:crossAx val="130975232"/>
        <c:crosses val="autoZero"/>
        <c:auto val="1"/>
        <c:lblAlgn val="ctr"/>
        <c:lblOffset val="100"/>
        <c:tickLblSkip val="1"/>
        <c:noMultiLvlLbl val="0"/>
      </c:catAx>
      <c:valAx>
        <c:axId val="130975232"/>
        <c:scaling>
          <c:orientation val="minMax"/>
        </c:scaling>
        <c:delete val="0"/>
        <c:axPos val="l"/>
        <c:majorGridlines>
          <c:spPr>
            <a:ln>
              <a:solidFill>
                <a:schemeClr val="accent3">
                  <a:lumMod val="75000"/>
                  <a:alpha val="84000"/>
                </a:schemeClr>
              </a:solidFill>
            </a:ln>
          </c:spPr>
        </c:majorGridlines>
        <c:title>
          <c:tx>
            <c:rich>
              <a:bodyPr rot="-5400000" vert="horz" anchor="t" anchorCtr="0"/>
              <a:lstStyle/>
              <a:p>
                <a:pPr>
                  <a:defRPr/>
                </a:pPr>
                <a:r>
                  <a:rPr lang="en-US" sz="900">
                    <a:latin typeface="Lucida Sans" panose="020B0602030504020204" pitchFamily="34" charset="0"/>
                  </a:rPr>
                  <a:t>WV POPULATION</a:t>
                </a:r>
              </a:p>
            </c:rich>
          </c:tx>
          <c:overlay val="0"/>
        </c:title>
        <c:numFmt formatCode="#,##0" sourceLinked="0"/>
        <c:majorTickMark val="out"/>
        <c:minorTickMark val="none"/>
        <c:tickLblPos val="nextTo"/>
        <c:txPr>
          <a:bodyPr rot="0" vert="horz"/>
          <a:lstStyle/>
          <a:p>
            <a:pPr>
              <a:defRPr sz="900" b="1">
                <a:latin typeface="Lucida Sans" panose="020B0602030504020204" pitchFamily="34" charset="0"/>
              </a:defRPr>
            </a:pPr>
            <a:endParaRPr lang="en-US"/>
          </a:p>
        </c:txPr>
        <c:crossAx val="130973696"/>
        <c:crosses val="autoZero"/>
        <c:crossBetween val="between"/>
      </c:valAx>
      <c:spPr>
        <a:ln w="25400">
          <a:noFill/>
        </a:ln>
        <a:effectLst>
          <a:innerShdw blurRad="190500">
            <a:schemeClr val="tx1"/>
          </a:innerShdw>
        </a:effectLst>
        <a:scene3d>
          <a:camera prst="orthographicFront"/>
          <a:lightRig rig="threePt" dir="t"/>
        </a:scene3d>
        <a:sp3d/>
      </c:spPr>
    </c:plotArea>
    <c:legend>
      <c:legendPos val="l"/>
      <c:layout>
        <c:manualLayout>
          <c:xMode val="edge"/>
          <c:yMode val="edge"/>
          <c:x val="3.0803080308030802E-2"/>
          <c:y val="0.81735360399537682"/>
          <c:w val="0.47259738572282423"/>
          <c:h val="0.12442877629986972"/>
        </c:manualLayout>
      </c:layout>
      <c:overlay val="0"/>
      <c:txPr>
        <a:bodyPr/>
        <a:lstStyle/>
        <a:p>
          <a:pPr>
            <a:defRPr sz="1100">
              <a:latin typeface="Calibri" panose="020F0502020204030204" pitchFamily="34" charset="0"/>
              <a:cs typeface="Calibri" panose="020F0502020204030204" pitchFamily="34" charset="0"/>
            </a:defRPr>
          </a:pPr>
          <a:endParaRPr lang="en-US"/>
        </a:p>
      </c:txPr>
    </c:legend>
    <c:plotVisOnly val="1"/>
    <c:dispBlanksAs val="gap"/>
    <c:showDLblsOverMax val="0"/>
  </c:chart>
  <c:spPr>
    <a:blipFill dpi="0" rotWithShape="1">
      <a:blip xmlns:r="http://schemas.openxmlformats.org/officeDocument/2006/relationships" r:embed="rId2">
        <a:alphaModFix amt="87000"/>
      </a:blip>
      <a:srcRect/>
      <a:tile tx="0" ty="0" sx="100000" sy="100000" flip="none" algn="tl"/>
    </a:blipFill>
    <a:ln>
      <a:solidFill>
        <a:schemeClr val="accent3">
          <a:lumMod val="50000"/>
        </a:schemeClr>
      </a:solidFill>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latin typeface="Lucida Sans" panose="020B0602030504020204" pitchFamily="34" charset="0"/>
              </a:defRPr>
            </a:pPr>
            <a:r>
              <a:rPr lang="en-US" sz="1800" b="1" i="0" baseline="0">
                <a:effectLst/>
                <a:latin typeface="Lucida Sans" panose="020B0602030504020204" pitchFamily="34" charset="0"/>
              </a:rPr>
              <a:t>Progress in Passage of Smokefee Regulations in West Virginia</a:t>
            </a:r>
          </a:p>
          <a:p>
            <a:pPr>
              <a:defRPr>
                <a:latin typeface="Lucida Sans" panose="020B0602030504020204" pitchFamily="34" charset="0"/>
              </a:defRPr>
            </a:pPr>
            <a:r>
              <a:rPr lang="en-US" sz="1800" b="1" i="0" baseline="0">
                <a:effectLst/>
                <a:latin typeface="Lucida Sans" panose="020B0602030504020204" pitchFamily="34" charset="0"/>
              </a:rPr>
              <a:t> 1992-2022</a:t>
            </a:r>
            <a:endParaRPr lang="en-US">
              <a:effectLst/>
              <a:latin typeface="Lucida Sans" panose="020B0602030504020204" pitchFamily="34" charset="0"/>
            </a:endParaRPr>
          </a:p>
        </c:rich>
      </c:tx>
      <c:layout>
        <c:manualLayout>
          <c:xMode val="edge"/>
          <c:yMode val="edge"/>
          <c:x val="0.20483118587449295"/>
          <c:y val="3.3302483343428224E-2"/>
        </c:manualLayout>
      </c:layout>
      <c:overlay val="0"/>
    </c:title>
    <c:autoTitleDeleted val="0"/>
    <c:plotArea>
      <c:layout>
        <c:manualLayout>
          <c:layoutTarget val="inner"/>
          <c:xMode val="edge"/>
          <c:yMode val="edge"/>
          <c:x val="8.3441588669340858E-2"/>
          <c:y val="0.16168092065414899"/>
          <c:w val="0.89203761461635478"/>
          <c:h val="0.55093640218049666"/>
        </c:manualLayout>
      </c:layout>
      <c:areaChart>
        <c:grouping val="standard"/>
        <c:varyColors val="0"/>
        <c:ser>
          <c:idx val="0"/>
          <c:order val="0"/>
          <c:tx>
            <c:strRef>
              <c:f>'DATA TABLE'!$D$1</c:f>
              <c:strCache>
                <c:ptCount val="1"/>
                <c:pt idx="0">
                  <c:v> POPULATION COVERED BY A SMOKEFREE REGULATION*</c:v>
                </c:pt>
              </c:strCache>
            </c:strRef>
          </c:tx>
          <c:spPr>
            <a:solidFill>
              <a:schemeClr val="accent2">
                <a:lumMod val="60000"/>
                <a:lumOff val="40000"/>
              </a:schemeClr>
            </a:solidFill>
            <a:ln w="63500" cap="flat" cmpd="sng" algn="ctr">
              <a:solidFill>
                <a:schemeClr val="accent2">
                  <a:lumMod val="75000"/>
                </a:schemeClr>
              </a:solidFill>
              <a:prstDash val="solid"/>
            </a:ln>
            <a:effectLst>
              <a:outerShdw blurRad="40000" dist="20000" dir="5400000" rotWithShape="0">
                <a:srgbClr val="000000">
                  <a:alpha val="38000"/>
                </a:srgbClr>
              </a:outerShdw>
            </a:effectLst>
          </c:spPr>
          <c:cat>
            <c:numRef>
              <c:f>'DATA TABLE'!$A$2:$A$33</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'DATA TABLE'!$D$2:$D$33</c:f>
              <c:numCache>
                <c:formatCode>#,##0</c:formatCode>
                <c:ptCount val="32"/>
                <c:pt idx="1">
                  <c:v>78166</c:v>
                </c:pt>
                <c:pt idx="2">
                  <c:v>79055</c:v>
                </c:pt>
                <c:pt idx="3">
                  <c:v>232815</c:v>
                </c:pt>
                <c:pt idx="4">
                  <c:v>923022</c:v>
                </c:pt>
                <c:pt idx="5">
                  <c:v>1145879</c:v>
                </c:pt>
                <c:pt idx="6">
                  <c:v>1266659</c:v>
                </c:pt>
                <c:pt idx="7">
                  <c:v>1289297</c:v>
                </c:pt>
                <c:pt idx="8">
                  <c:v>1378703</c:v>
                </c:pt>
                <c:pt idx="9">
                  <c:v>1399348</c:v>
                </c:pt>
                <c:pt idx="10">
                  <c:v>1534390</c:v>
                </c:pt>
                <c:pt idx="11">
                  <c:v>1565968</c:v>
                </c:pt>
                <c:pt idx="12">
                  <c:v>1644540</c:v>
                </c:pt>
                <c:pt idx="13">
                  <c:v>1649607</c:v>
                </c:pt>
                <c:pt idx="14">
                  <c:v>1811509</c:v>
                </c:pt>
                <c:pt idx="15">
                  <c:v>1818974</c:v>
                </c:pt>
                <c:pt idx="16">
                  <c:v>1834052</c:v>
                </c:pt>
                <c:pt idx="17">
                  <c:v>1840310</c:v>
                </c:pt>
                <c:pt idx="18">
                  <c:v>1847775</c:v>
                </c:pt>
                <c:pt idx="19">
                  <c:v>1854239</c:v>
                </c:pt>
                <c:pt idx="20">
                  <c:v>1856301</c:v>
                </c:pt>
                <c:pt idx="21">
                  <c:v>1856872</c:v>
                </c:pt>
                <c:pt idx="22">
                  <c:v>1853914</c:v>
                </c:pt>
                <c:pt idx="23">
                  <c:v>1849489</c:v>
                </c:pt>
                <c:pt idx="24">
                  <c:v>1842050</c:v>
                </c:pt>
                <c:pt idx="25">
                  <c:v>1831023</c:v>
                </c:pt>
                <c:pt idx="26">
                  <c:v>1817004</c:v>
                </c:pt>
                <c:pt idx="27">
                  <c:v>1804291</c:v>
                </c:pt>
                <c:pt idx="28">
                  <c:v>1792147</c:v>
                </c:pt>
                <c:pt idx="29">
                  <c:v>1791420</c:v>
                </c:pt>
                <c:pt idx="30">
                  <c:v>1785526</c:v>
                </c:pt>
                <c:pt idx="31">
                  <c:v>1775156</c:v>
                </c:pt>
              </c:numCache>
            </c:numRef>
          </c:val>
          <c:extLst>
            <c:ext xmlns:c16="http://schemas.microsoft.com/office/drawing/2014/chart" uri="{C3380CC4-5D6E-409C-BE32-E72D297353CC}">
              <c16:uniqueId val="{00000000-4177-4D24-B3AE-56E0C6F2B2C7}"/>
            </c:ext>
          </c:extLst>
        </c:ser>
        <c:ser>
          <c:idx val="1"/>
          <c:order val="1"/>
          <c:tx>
            <c:strRef>
              <c:f>'DATA TABLE'!$I$1</c:f>
              <c:strCache>
                <c:ptCount val="1"/>
                <c:pt idx="0">
                  <c:v> POPULATION COVERED BY 100% ENCLOSED WORK AND PUBLIC PLACE PROVISIONS†</c:v>
                </c:pt>
              </c:strCache>
            </c:strRef>
          </c:tx>
          <c:spPr>
            <a:solidFill>
              <a:schemeClr val="tx2">
                <a:lumMod val="40000"/>
                <a:lumOff val="60000"/>
              </a:schemeClr>
            </a:solidFill>
            <a:ln w="66675">
              <a:solidFill>
                <a:schemeClr val="tx2"/>
              </a:solidFill>
            </a:ln>
          </c:spPr>
          <c:dPt>
            <c:idx val="0"/>
            <c:bubble3D val="0"/>
            <c:extLst>
              <c:ext xmlns:c16="http://schemas.microsoft.com/office/drawing/2014/chart" uri="{C3380CC4-5D6E-409C-BE32-E72D297353CC}">
                <c16:uniqueId val="{00000001-4177-4D24-B3AE-56E0C6F2B2C7}"/>
              </c:ext>
            </c:extLst>
          </c:dPt>
          <c:dPt>
            <c:idx val="1"/>
            <c:bubble3D val="0"/>
            <c:extLst>
              <c:ext xmlns:c16="http://schemas.microsoft.com/office/drawing/2014/chart" uri="{C3380CC4-5D6E-409C-BE32-E72D297353CC}">
                <c16:uniqueId val="{00000002-4177-4D24-B3AE-56E0C6F2B2C7}"/>
              </c:ext>
            </c:extLst>
          </c:dPt>
          <c:dPt>
            <c:idx val="2"/>
            <c:bubble3D val="0"/>
            <c:extLst>
              <c:ext xmlns:c16="http://schemas.microsoft.com/office/drawing/2014/chart" uri="{C3380CC4-5D6E-409C-BE32-E72D297353CC}">
                <c16:uniqueId val="{00000003-4177-4D24-B3AE-56E0C6F2B2C7}"/>
              </c:ext>
            </c:extLst>
          </c:dPt>
          <c:dPt>
            <c:idx val="3"/>
            <c:bubble3D val="0"/>
            <c:extLst>
              <c:ext xmlns:c16="http://schemas.microsoft.com/office/drawing/2014/chart" uri="{C3380CC4-5D6E-409C-BE32-E72D297353CC}">
                <c16:uniqueId val="{00000004-4177-4D24-B3AE-56E0C6F2B2C7}"/>
              </c:ext>
            </c:extLst>
          </c:dPt>
          <c:dPt>
            <c:idx val="4"/>
            <c:bubble3D val="0"/>
            <c:extLst>
              <c:ext xmlns:c16="http://schemas.microsoft.com/office/drawing/2014/chart" uri="{C3380CC4-5D6E-409C-BE32-E72D297353CC}">
                <c16:uniqueId val="{00000005-4177-4D24-B3AE-56E0C6F2B2C7}"/>
              </c:ext>
            </c:extLst>
          </c:dPt>
          <c:dPt>
            <c:idx val="5"/>
            <c:bubble3D val="0"/>
            <c:extLst>
              <c:ext xmlns:c16="http://schemas.microsoft.com/office/drawing/2014/chart" uri="{C3380CC4-5D6E-409C-BE32-E72D297353CC}">
                <c16:uniqueId val="{00000006-4177-4D24-B3AE-56E0C6F2B2C7}"/>
              </c:ext>
            </c:extLst>
          </c:dPt>
          <c:dPt>
            <c:idx val="6"/>
            <c:bubble3D val="0"/>
            <c:extLst>
              <c:ext xmlns:c16="http://schemas.microsoft.com/office/drawing/2014/chart" uri="{C3380CC4-5D6E-409C-BE32-E72D297353CC}">
                <c16:uniqueId val="{00000007-4177-4D24-B3AE-56E0C6F2B2C7}"/>
              </c:ext>
            </c:extLst>
          </c:dPt>
          <c:dPt>
            <c:idx val="7"/>
            <c:bubble3D val="0"/>
            <c:extLst>
              <c:ext xmlns:c16="http://schemas.microsoft.com/office/drawing/2014/chart" uri="{C3380CC4-5D6E-409C-BE32-E72D297353CC}">
                <c16:uniqueId val="{00000008-4177-4D24-B3AE-56E0C6F2B2C7}"/>
              </c:ext>
            </c:extLst>
          </c:dPt>
          <c:dPt>
            <c:idx val="8"/>
            <c:bubble3D val="0"/>
            <c:extLst>
              <c:ext xmlns:c16="http://schemas.microsoft.com/office/drawing/2014/chart" uri="{C3380CC4-5D6E-409C-BE32-E72D297353CC}">
                <c16:uniqueId val="{00000009-4177-4D24-B3AE-56E0C6F2B2C7}"/>
              </c:ext>
            </c:extLst>
          </c:dPt>
          <c:dPt>
            <c:idx val="9"/>
            <c:bubble3D val="0"/>
            <c:extLst>
              <c:ext xmlns:c16="http://schemas.microsoft.com/office/drawing/2014/chart" uri="{C3380CC4-5D6E-409C-BE32-E72D297353CC}">
                <c16:uniqueId val="{0000000A-4177-4D24-B3AE-56E0C6F2B2C7}"/>
              </c:ext>
            </c:extLst>
          </c:dPt>
          <c:dPt>
            <c:idx val="10"/>
            <c:bubble3D val="0"/>
            <c:extLst>
              <c:ext xmlns:c16="http://schemas.microsoft.com/office/drawing/2014/chart" uri="{C3380CC4-5D6E-409C-BE32-E72D297353CC}">
                <c16:uniqueId val="{0000000B-4177-4D24-B3AE-56E0C6F2B2C7}"/>
              </c:ext>
            </c:extLst>
          </c:dPt>
          <c:cat>
            <c:numRef>
              <c:f>'DATA TABLE'!$A$2:$A$33</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'DATA TABLE'!$I$2:$I$33</c:f>
              <c:numCache>
                <c:formatCode>#,##0</c:formatCode>
                <c:ptCount val="32"/>
                <c:pt idx="11">
                  <c:v>29445</c:v>
                </c:pt>
                <c:pt idx="12">
                  <c:v>29512</c:v>
                </c:pt>
                <c:pt idx="13">
                  <c:v>29391</c:v>
                </c:pt>
                <c:pt idx="14">
                  <c:v>191723</c:v>
                </c:pt>
                <c:pt idx="15">
                  <c:v>191213</c:v>
                </c:pt>
                <c:pt idx="16">
                  <c:v>445020</c:v>
                </c:pt>
                <c:pt idx="17">
                  <c:v>513582</c:v>
                </c:pt>
                <c:pt idx="18">
                  <c:v>534764</c:v>
                </c:pt>
                <c:pt idx="19">
                  <c:v>631471</c:v>
                </c:pt>
                <c:pt idx="20">
                  <c:v>638353</c:v>
                </c:pt>
                <c:pt idx="21">
                  <c:v>791579</c:v>
                </c:pt>
                <c:pt idx="22">
                  <c:v>835822</c:v>
                </c:pt>
                <c:pt idx="23">
                  <c:v>1054258</c:v>
                </c:pt>
                <c:pt idx="24">
                  <c:v>1076090</c:v>
                </c:pt>
                <c:pt idx="25">
                  <c:v>1132748</c:v>
                </c:pt>
                <c:pt idx="26">
                  <c:v>1126394</c:v>
                </c:pt>
                <c:pt idx="27">
                  <c:v>1090217</c:v>
                </c:pt>
                <c:pt idx="28">
                  <c:v>1062997</c:v>
                </c:pt>
                <c:pt idx="29">
                  <c:v>1058969</c:v>
                </c:pt>
                <c:pt idx="30">
                  <c:v>1058130</c:v>
                </c:pt>
                <c:pt idx="31">
                  <c:v>1054953</c:v>
                </c:pt>
              </c:numCache>
            </c:numRef>
          </c:val>
          <c:extLst>
            <c:ext xmlns:c16="http://schemas.microsoft.com/office/drawing/2014/chart" uri="{C3380CC4-5D6E-409C-BE32-E72D297353CC}">
              <c16:uniqueId val="{0000000C-4177-4D24-B3AE-56E0C6F2B2C7}"/>
            </c:ext>
          </c:extLst>
        </c:ser>
        <c:ser>
          <c:idx val="3"/>
          <c:order val="2"/>
          <c:tx>
            <c:strRef>
              <c:f>'DATA TABLE'!$S$1</c:f>
              <c:strCache>
                <c:ptCount val="1"/>
                <c:pt idx="0">
                  <c:v> POPULATION COVERED BY ELECTRONIC SMOKING DEVICE PROVISIONS§</c:v>
                </c:pt>
              </c:strCache>
            </c:strRef>
          </c:tx>
          <c:spPr>
            <a:solidFill>
              <a:schemeClr val="accent6">
                <a:lumMod val="60000"/>
                <a:lumOff val="40000"/>
              </a:schemeClr>
            </a:solidFill>
            <a:ln w="63500">
              <a:solidFill>
                <a:schemeClr val="accent6">
                  <a:lumMod val="75000"/>
                </a:schemeClr>
              </a:solidFill>
            </a:ln>
          </c:spPr>
          <c:cat>
            <c:numRef>
              <c:f>'DATA TABLE'!$A$2:$A$33</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'DATA TABLE'!$S$2:$S$33</c:f>
              <c:numCache>
                <c:formatCode>General</c:formatCode>
                <c:ptCount val="32"/>
                <c:pt idx="20" formatCode="#,##0">
                  <c:v>46785</c:v>
                </c:pt>
                <c:pt idx="21" formatCode="#,##0">
                  <c:v>99560</c:v>
                </c:pt>
                <c:pt idx="22" formatCode="#,##0">
                  <c:v>317253</c:v>
                </c:pt>
                <c:pt idx="23" formatCode="#,##0">
                  <c:v>585064</c:v>
                </c:pt>
                <c:pt idx="24" formatCode="#,##0">
                  <c:v>755402</c:v>
                </c:pt>
                <c:pt idx="25" formatCode="#,##0">
                  <c:v>821678</c:v>
                </c:pt>
                <c:pt idx="26" formatCode="#,##0">
                  <c:v>947756</c:v>
                </c:pt>
                <c:pt idx="27" formatCode="#,##0">
                  <c:v>943869</c:v>
                </c:pt>
                <c:pt idx="28" formatCode="#,##0">
                  <c:v>982674</c:v>
                </c:pt>
                <c:pt idx="29" formatCode="#,##0">
                  <c:v>1326193</c:v>
                </c:pt>
                <c:pt idx="30" formatCode="#,##0">
                  <c:v>1323075</c:v>
                </c:pt>
                <c:pt idx="31" formatCode="#,##0">
                  <c:v>1373705</c:v>
                </c:pt>
              </c:numCache>
            </c:numRef>
          </c:val>
          <c:extLst>
            <c:ext xmlns:c16="http://schemas.microsoft.com/office/drawing/2014/chart" uri="{C3380CC4-5D6E-409C-BE32-E72D297353CC}">
              <c16:uniqueId val="{0000000D-4177-4D24-B3AE-56E0C6F2B2C7}"/>
            </c:ext>
          </c:extLst>
        </c:ser>
        <c:ser>
          <c:idx val="2"/>
          <c:order val="3"/>
          <c:tx>
            <c:strRef>
              <c:f>'DATA TABLE'!$N$1</c:f>
              <c:strCache>
                <c:ptCount val="1"/>
                <c:pt idx="0">
                  <c:v> POPULATION COVERED BY OUTDOOR PUBLIC AREA PROVISIONS‡</c:v>
                </c:pt>
              </c:strCache>
            </c:strRef>
          </c:tx>
          <c:spPr>
            <a:solidFill>
              <a:schemeClr val="accent3">
                <a:lumMod val="60000"/>
                <a:lumOff val="40000"/>
              </a:schemeClr>
            </a:solidFill>
            <a:ln w="63500">
              <a:solidFill>
                <a:schemeClr val="accent3">
                  <a:lumMod val="50000"/>
                </a:schemeClr>
              </a:solidFill>
            </a:ln>
          </c:spPr>
          <c:cat>
            <c:numRef>
              <c:f>'DATA TABLE'!$A$2:$A$33</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'DATA TABLE'!$N$2:$N$33</c:f>
              <c:numCache>
                <c:formatCode>#,##0.00</c:formatCode>
                <c:ptCount val="32"/>
                <c:pt idx="17" formatCode="#,##0">
                  <c:v>46171</c:v>
                </c:pt>
                <c:pt idx="18" formatCode="#,##0">
                  <c:v>46034</c:v>
                </c:pt>
                <c:pt idx="19" formatCode="#,##0">
                  <c:v>57923</c:v>
                </c:pt>
                <c:pt idx="20" formatCode="#,##0">
                  <c:v>57804</c:v>
                </c:pt>
                <c:pt idx="21" formatCode="#,##0">
                  <c:v>93540</c:v>
                </c:pt>
                <c:pt idx="22" formatCode="#,##0">
                  <c:v>120786</c:v>
                </c:pt>
                <c:pt idx="23" formatCode="#,##0">
                  <c:v>270383</c:v>
                </c:pt>
                <c:pt idx="24" formatCode="#,##0">
                  <c:v>337476</c:v>
                </c:pt>
                <c:pt idx="25" formatCode="#,##0">
                  <c:v>337534</c:v>
                </c:pt>
                <c:pt idx="26" formatCode="#,##0">
                  <c:v>337013</c:v>
                </c:pt>
                <c:pt idx="27" formatCode="#,##0">
                  <c:v>337271</c:v>
                </c:pt>
                <c:pt idx="28" formatCode="#,##0">
                  <c:v>337641</c:v>
                </c:pt>
                <c:pt idx="29" formatCode="#,##0">
                  <c:v>337259</c:v>
                </c:pt>
                <c:pt idx="30" formatCode="#,##0">
                  <c:v>339656</c:v>
                </c:pt>
                <c:pt idx="31" formatCode="#,##0">
                  <c:v>341297</c:v>
                </c:pt>
              </c:numCache>
            </c:numRef>
          </c:val>
          <c:extLst>
            <c:ext xmlns:c16="http://schemas.microsoft.com/office/drawing/2014/chart" uri="{C3380CC4-5D6E-409C-BE32-E72D297353CC}">
              <c16:uniqueId val="{0000000E-4177-4D24-B3AE-56E0C6F2B2C7}"/>
            </c:ext>
          </c:extLst>
        </c:ser>
        <c:dLbls>
          <c:showLegendKey val="0"/>
          <c:showVal val="0"/>
          <c:showCatName val="0"/>
          <c:showSerName val="0"/>
          <c:showPercent val="0"/>
          <c:showBubbleSize val="0"/>
        </c:dLbls>
        <c:axId val="131061632"/>
        <c:axId val="131063168"/>
      </c:areaChart>
      <c:catAx>
        <c:axId val="131061632"/>
        <c:scaling>
          <c:orientation val="minMax"/>
        </c:scaling>
        <c:delete val="0"/>
        <c:axPos val="b"/>
        <c:majorGridlines>
          <c:spPr>
            <a:ln w="3175">
              <a:solidFill>
                <a:schemeClr val="accent3">
                  <a:lumMod val="50000"/>
                  <a:alpha val="28000"/>
                </a:schemeClr>
              </a:solidFill>
              <a:prstDash val="dash"/>
            </a:ln>
          </c:spPr>
        </c:majorGridlines>
        <c:numFmt formatCode="General" sourceLinked="1"/>
        <c:majorTickMark val="out"/>
        <c:minorTickMark val="none"/>
        <c:tickLblPos val="nextTo"/>
        <c:txPr>
          <a:bodyPr rot="-5400000" vert="horz"/>
          <a:lstStyle/>
          <a:p>
            <a:pPr>
              <a:defRPr sz="900">
                <a:latin typeface="Lucida Sans" panose="020B0602030504020204" pitchFamily="34" charset="0"/>
              </a:defRPr>
            </a:pPr>
            <a:endParaRPr lang="en-US"/>
          </a:p>
        </c:txPr>
        <c:crossAx val="131063168"/>
        <c:crosses val="autoZero"/>
        <c:auto val="1"/>
        <c:lblAlgn val="ctr"/>
        <c:lblOffset val="100"/>
        <c:noMultiLvlLbl val="0"/>
      </c:catAx>
      <c:valAx>
        <c:axId val="131063168"/>
        <c:scaling>
          <c:orientation val="minMax"/>
        </c:scaling>
        <c:delete val="0"/>
        <c:axPos val="l"/>
        <c:majorGridlines>
          <c:spPr>
            <a:ln>
              <a:solidFill>
                <a:schemeClr val="accent3">
                  <a:lumMod val="75000"/>
                  <a:alpha val="84000"/>
                </a:schemeClr>
              </a:solidFill>
            </a:ln>
          </c:spPr>
        </c:majorGridlines>
        <c:title>
          <c:tx>
            <c:rich>
              <a:bodyPr rot="-5400000" vert="horz" anchor="t" anchorCtr="0"/>
              <a:lstStyle/>
              <a:p>
                <a:pPr>
                  <a:defRPr/>
                </a:pPr>
                <a:r>
                  <a:rPr lang="en-US" sz="900">
                    <a:latin typeface="Lucida Sans" panose="020B0602030504020204" pitchFamily="34" charset="0"/>
                  </a:rPr>
                  <a:t>WV POPULATION</a:t>
                </a:r>
              </a:p>
            </c:rich>
          </c:tx>
          <c:overlay val="0"/>
        </c:title>
        <c:numFmt formatCode="#,##0" sourceLinked="0"/>
        <c:majorTickMark val="out"/>
        <c:minorTickMark val="none"/>
        <c:tickLblPos val="nextTo"/>
        <c:txPr>
          <a:bodyPr rot="0" vert="horz"/>
          <a:lstStyle/>
          <a:p>
            <a:pPr>
              <a:defRPr sz="900" b="1">
                <a:latin typeface="Lucida Sans" panose="020B0602030504020204" pitchFamily="34" charset="0"/>
              </a:defRPr>
            </a:pPr>
            <a:endParaRPr lang="en-US"/>
          </a:p>
        </c:txPr>
        <c:crossAx val="131061632"/>
        <c:crosses val="autoZero"/>
        <c:crossBetween val="midCat"/>
      </c:valAx>
      <c:spPr>
        <a:ln w="25400">
          <a:noFill/>
        </a:ln>
        <a:effectLst>
          <a:innerShdw blurRad="190500">
            <a:schemeClr val="tx1"/>
          </a:innerShdw>
        </a:effectLst>
        <a:scene3d>
          <a:camera prst="orthographicFront"/>
          <a:lightRig rig="threePt" dir="t"/>
        </a:scene3d>
        <a:sp3d/>
      </c:spPr>
    </c:plotArea>
    <c:legend>
      <c:legendPos val="b"/>
      <c:layout>
        <c:manualLayout>
          <c:xMode val="edge"/>
          <c:yMode val="edge"/>
          <c:x val="3.3197498040017724E-2"/>
          <c:y val="0.79450118378490242"/>
          <c:w val="0.46537239663223917"/>
          <c:h val="0.18601103261842361"/>
        </c:manualLayout>
      </c:layout>
      <c:overlay val="0"/>
      <c:txPr>
        <a:bodyPr/>
        <a:lstStyle/>
        <a:p>
          <a:pPr>
            <a:defRPr sz="1100">
              <a:latin typeface="+mn-lt"/>
            </a:defRPr>
          </a:pPr>
          <a:endParaRPr lang="en-US"/>
        </a:p>
      </c:txPr>
    </c:legend>
    <c:plotVisOnly val="1"/>
    <c:dispBlanksAs val="gap"/>
    <c:showDLblsOverMax val="0"/>
  </c:chart>
  <c:spPr>
    <a:blipFill dpi="0" rotWithShape="1">
      <a:blip xmlns:r="http://schemas.openxmlformats.org/officeDocument/2006/relationships" r:embed="rId2">
        <a:alphaModFix amt="87000"/>
      </a:blip>
      <a:srcRect/>
      <a:tile tx="0" ty="0" sx="100000" sy="100000" flip="none" algn="tl"/>
    </a:blipFill>
    <a:ln>
      <a:solidFill>
        <a:schemeClr val="accent3">
          <a:lumMod val="50000"/>
        </a:schemeClr>
      </a:solidFill>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c:pageMargins b="0.75000000000000056" l="0.25" r="0.25" t="0.75000000000000056" header="0.30000000000000027" footer="0.30000000000000027"/>
    <c:pageSetup orientation="landscape" verticalDpi="4"/>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800" b="1">
                <a:latin typeface="Lucida Sans" panose="020B0602030504020204" pitchFamily="34" charset="0"/>
              </a:rPr>
              <a:t>Progress in Passage of Smokefree</a:t>
            </a:r>
            <a:r>
              <a:rPr lang="en-US" sz="1800" b="1" baseline="0">
                <a:latin typeface="Lucida Sans" panose="020B0602030504020204" pitchFamily="34" charset="0"/>
              </a:rPr>
              <a:t> </a:t>
            </a:r>
            <a:r>
              <a:rPr lang="en-US" sz="1800" b="1">
                <a:latin typeface="Lucida Sans" panose="020B0602030504020204" pitchFamily="34" charset="0"/>
              </a:rPr>
              <a:t>Regulations in West Virginia </a:t>
            </a:r>
          </a:p>
          <a:p>
            <a:pPr>
              <a:defRPr/>
            </a:pPr>
            <a:r>
              <a:rPr lang="en-US" sz="1800" b="1">
                <a:latin typeface="Lucida Sans" panose="020B0602030504020204" pitchFamily="34" charset="0"/>
              </a:rPr>
              <a:t>1992-2022</a:t>
            </a:r>
          </a:p>
        </c:rich>
      </c:tx>
      <c:layout>
        <c:manualLayout>
          <c:xMode val="edge"/>
          <c:yMode val="edge"/>
          <c:x val="0.1916802341689561"/>
          <c:y val="3.5353765394710274E-2"/>
        </c:manualLayout>
      </c:layout>
      <c:overlay val="0"/>
    </c:title>
    <c:autoTitleDeleted val="0"/>
    <c:plotArea>
      <c:layout>
        <c:manualLayout>
          <c:layoutTarget val="inner"/>
          <c:xMode val="edge"/>
          <c:yMode val="edge"/>
          <c:x val="8.3441588669340858E-2"/>
          <c:y val="0.16373220270543104"/>
          <c:w val="0.89744889813301643"/>
          <c:h val="0.55914153038562486"/>
        </c:manualLayout>
      </c:layout>
      <c:barChart>
        <c:barDir val="col"/>
        <c:grouping val="clustered"/>
        <c:varyColors val="0"/>
        <c:ser>
          <c:idx val="0"/>
          <c:order val="0"/>
          <c:tx>
            <c:strRef>
              <c:f>'DATA TABLE'!$D$1</c:f>
              <c:strCache>
                <c:ptCount val="1"/>
                <c:pt idx="0">
                  <c:v> POPULATION COVERED BY A SMOKEFREE REGULATION*</c:v>
                </c:pt>
              </c:strCache>
            </c:strRef>
          </c:tx>
          <c:spPr>
            <a:solidFill>
              <a:schemeClr val="accent2">
                <a:lumMod val="75000"/>
              </a:schemeClr>
            </a:solidFill>
            <a:ln w="63500" cap="flat" cmpd="sng" algn="ctr">
              <a:solidFill>
                <a:schemeClr val="accent2">
                  <a:lumMod val="75000"/>
                </a:schemeClr>
              </a:solidFill>
              <a:prstDash val="solid"/>
            </a:ln>
            <a:effectLst>
              <a:outerShdw blurRad="40000" dist="20000" dir="5400000" rotWithShape="0">
                <a:srgbClr val="000000">
                  <a:alpha val="38000"/>
                </a:srgbClr>
              </a:outerShdw>
            </a:effectLst>
            <a:scene3d>
              <a:camera prst="orthographicFront"/>
              <a:lightRig rig="threePt" dir="t"/>
            </a:scene3d>
            <a:sp3d>
              <a:bevelT w="190500" h="38100"/>
            </a:sp3d>
          </c:spPr>
          <c:invertIfNegative val="0"/>
          <c:cat>
            <c:numRef>
              <c:f>'DATA TABLE'!$A$2:$A$33</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'DATA TABLE'!$D$2:$D$33</c:f>
              <c:numCache>
                <c:formatCode>#,##0</c:formatCode>
                <c:ptCount val="32"/>
                <c:pt idx="1">
                  <c:v>78166</c:v>
                </c:pt>
                <c:pt idx="2">
                  <c:v>79055</c:v>
                </c:pt>
                <c:pt idx="3">
                  <c:v>232815</c:v>
                </c:pt>
                <c:pt idx="4">
                  <c:v>923022</c:v>
                </c:pt>
                <c:pt idx="5">
                  <c:v>1145879</c:v>
                </c:pt>
                <c:pt idx="6">
                  <c:v>1266659</c:v>
                </c:pt>
                <c:pt idx="7">
                  <c:v>1289297</c:v>
                </c:pt>
                <c:pt idx="8">
                  <c:v>1378703</c:v>
                </c:pt>
                <c:pt idx="9">
                  <c:v>1399348</c:v>
                </c:pt>
                <c:pt idx="10">
                  <c:v>1534390</c:v>
                </c:pt>
                <c:pt idx="11">
                  <c:v>1565968</c:v>
                </c:pt>
                <c:pt idx="12">
                  <c:v>1644540</c:v>
                </c:pt>
                <c:pt idx="13">
                  <c:v>1649607</c:v>
                </c:pt>
                <c:pt idx="14">
                  <c:v>1811509</c:v>
                </c:pt>
                <c:pt idx="15">
                  <c:v>1818974</c:v>
                </c:pt>
                <c:pt idx="16">
                  <c:v>1834052</c:v>
                </c:pt>
                <c:pt idx="17">
                  <c:v>1840310</c:v>
                </c:pt>
                <c:pt idx="18">
                  <c:v>1847775</c:v>
                </c:pt>
                <c:pt idx="19">
                  <c:v>1854239</c:v>
                </c:pt>
                <c:pt idx="20">
                  <c:v>1856301</c:v>
                </c:pt>
                <c:pt idx="21">
                  <c:v>1856872</c:v>
                </c:pt>
                <c:pt idx="22">
                  <c:v>1853914</c:v>
                </c:pt>
                <c:pt idx="23">
                  <c:v>1849489</c:v>
                </c:pt>
                <c:pt idx="24">
                  <c:v>1842050</c:v>
                </c:pt>
                <c:pt idx="25">
                  <c:v>1831023</c:v>
                </c:pt>
                <c:pt idx="26">
                  <c:v>1817004</c:v>
                </c:pt>
                <c:pt idx="27">
                  <c:v>1804291</c:v>
                </c:pt>
                <c:pt idx="28">
                  <c:v>1792147</c:v>
                </c:pt>
                <c:pt idx="29">
                  <c:v>1791420</c:v>
                </c:pt>
                <c:pt idx="30">
                  <c:v>1785526</c:v>
                </c:pt>
                <c:pt idx="31">
                  <c:v>1775156</c:v>
                </c:pt>
              </c:numCache>
            </c:numRef>
          </c:val>
          <c:extLst>
            <c:ext xmlns:c16="http://schemas.microsoft.com/office/drawing/2014/chart" uri="{C3380CC4-5D6E-409C-BE32-E72D297353CC}">
              <c16:uniqueId val="{00000000-489F-4A4C-8824-775C31E5C511}"/>
            </c:ext>
          </c:extLst>
        </c:ser>
        <c:ser>
          <c:idx val="1"/>
          <c:order val="1"/>
          <c:tx>
            <c:strRef>
              <c:f>'DATA TABLE'!$I$1</c:f>
              <c:strCache>
                <c:ptCount val="1"/>
                <c:pt idx="0">
                  <c:v> POPULATION COVERED BY 100% ENCLOSED WORK AND PUBLIC PLACE PROVISIONS†</c:v>
                </c:pt>
              </c:strCache>
            </c:strRef>
          </c:tx>
          <c:spPr>
            <a:solidFill>
              <a:schemeClr val="tx2"/>
            </a:solidFill>
            <a:ln w="66675">
              <a:solidFill>
                <a:schemeClr val="tx2"/>
              </a:solidFill>
            </a:ln>
            <a:scene3d>
              <a:camera prst="orthographicFront"/>
              <a:lightRig rig="threePt" dir="t"/>
            </a:scene3d>
            <a:sp3d>
              <a:bevelT w="190500" h="38100"/>
            </a:sp3d>
          </c:spPr>
          <c:invertIfNegative val="0"/>
          <c:dPt>
            <c:idx val="0"/>
            <c:invertIfNegative val="0"/>
            <c:bubble3D val="0"/>
            <c:extLst>
              <c:ext xmlns:c16="http://schemas.microsoft.com/office/drawing/2014/chart" uri="{C3380CC4-5D6E-409C-BE32-E72D297353CC}">
                <c16:uniqueId val="{00000001-489F-4A4C-8824-775C31E5C511}"/>
              </c:ext>
            </c:extLst>
          </c:dPt>
          <c:dPt>
            <c:idx val="1"/>
            <c:invertIfNegative val="0"/>
            <c:bubble3D val="0"/>
            <c:extLst>
              <c:ext xmlns:c16="http://schemas.microsoft.com/office/drawing/2014/chart" uri="{C3380CC4-5D6E-409C-BE32-E72D297353CC}">
                <c16:uniqueId val="{00000002-489F-4A4C-8824-775C31E5C511}"/>
              </c:ext>
            </c:extLst>
          </c:dPt>
          <c:dPt>
            <c:idx val="2"/>
            <c:invertIfNegative val="0"/>
            <c:bubble3D val="0"/>
            <c:extLst>
              <c:ext xmlns:c16="http://schemas.microsoft.com/office/drawing/2014/chart" uri="{C3380CC4-5D6E-409C-BE32-E72D297353CC}">
                <c16:uniqueId val="{00000003-489F-4A4C-8824-775C31E5C511}"/>
              </c:ext>
            </c:extLst>
          </c:dPt>
          <c:dPt>
            <c:idx val="3"/>
            <c:invertIfNegative val="0"/>
            <c:bubble3D val="0"/>
            <c:extLst>
              <c:ext xmlns:c16="http://schemas.microsoft.com/office/drawing/2014/chart" uri="{C3380CC4-5D6E-409C-BE32-E72D297353CC}">
                <c16:uniqueId val="{00000004-489F-4A4C-8824-775C31E5C511}"/>
              </c:ext>
            </c:extLst>
          </c:dPt>
          <c:dPt>
            <c:idx val="4"/>
            <c:invertIfNegative val="0"/>
            <c:bubble3D val="0"/>
            <c:extLst>
              <c:ext xmlns:c16="http://schemas.microsoft.com/office/drawing/2014/chart" uri="{C3380CC4-5D6E-409C-BE32-E72D297353CC}">
                <c16:uniqueId val="{00000005-489F-4A4C-8824-775C31E5C511}"/>
              </c:ext>
            </c:extLst>
          </c:dPt>
          <c:dPt>
            <c:idx val="5"/>
            <c:invertIfNegative val="0"/>
            <c:bubble3D val="0"/>
            <c:extLst>
              <c:ext xmlns:c16="http://schemas.microsoft.com/office/drawing/2014/chart" uri="{C3380CC4-5D6E-409C-BE32-E72D297353CC}">
                <c16:uniqueId val="{00000006-489F-4A4C-8824-775C31E5C511}"/>
              </c:ext>
            </c:extLst>
          </c:dPt>
          <c:dPt>
            <c:idx val="6"/>
            <c:invertIfNegative val="0"/>
            <c:bubble3D val="0"/>
            <c:extLst>
              <c:ext xmlns:c16="http://schemas.microsoft.com/office/drawing/2014/chart" uri="{C3380CC4-5D6E-409C-BE32-E72D297353CC}">
                <c16:uniqueId val="{00000007-489F-4A4C-8824-775C31E5C511}"/>
              </c:ext>
            </c:extLst>
          </c:dPt>
          <c:dPt>
            <c:idx val="7"/>
            <c:invertIfNegative val="0"/>
            <c:bubble3D val="0"/>
            <c:extLst>
              <c:ext xmlns:c16="http://schemas.microsoft.com/office/drawing/2014/chart" uri="{C3380CC4-5D6E-409C-BE32-E72D297353CC}">
                <c16:uniqueId val="{00000008-489F-4A4C-8824-775C31E5C511}"/>
              </c:ext>
            </c:extLst>
          </c:dPt>
          <c:dPt>
            <c:idx val="8"/>
            <c:invertIfNegative val="0"/>
            <c:bubble3D val="0"/>
            <c:extLst>
              <c:ext xmlns:c16="http://schemas.microsoft.com/office/drawing/2014/chart" uri="{C3380CC4-5D6E-409C-BE32-E72D297353CC}">
                <c16:uniqueId val="{00000009-489F-4A4C-8824-775C31E5C511}"/>
              </c:ext>
            </c:extLst>
          </c:dPt>
          <c:dPt>
            <c:idx val="9"/>
            <c:invertIfNegative val="0"/>
            <c:bubble3D val="0"/>
            <c:extLst>
              <c:ext xmlns:c16="http://schemas.microsoft.com/office/drawing/2014/chart" uri="{C3380CC4-5D6E-409C-BE32-E72D297353CC}">
                <c16:uniqueId val="{0000000A-489F-4A4C-8824-775C31E5C511}"/>
              </c:ext>
            </c:extLst>
          </c:dPt>
          <c:dPt>
            <c:idx val="10"/>
            <c:invertIfNegative val="0"/>
            <c:bubble3D val="0"/>
            <c:extLst>
              <c:ext xmlns:c16="http://schemas.microsoft.com/office/drawing/2014/chart" uri="{C3380CC4-5D6E-409C-BE32-E72D297353CC}">
                <c16:uniqueId val="{0000000B-489F-4A4C-8824-775C31E5C511}"/>
              </c:ext>
            </c:extLst>
          </c:dPt>
          <c:cat>
            <c:numRef>
              <c:f>'DATA TABLE'!$A$2:$A$33</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'DATA TABLE'!$I$2:$I$33</c:f>
              <c:numCache>
                <c:formatCode>#,##0</c:formatCode>
                <c:ptCount val="32"/>
                <c:pt idx="11">
                  <c:v>29445</c:v>
                </c:pt>
                <c:pt idx="12">
                  <c:v>29512</c:v>
                </c:pt>
                <c:pt idx="13">
                  <c:v>29391</c:v>
                </c:pt>
                <c:pt idx="14">
                  <c:v>191723</c:v>
                </c:pt>
                <c:pt idx="15">
                  <c:v>191213</c:v>
                </c:pt>
                <c:pt idx="16">
                  <c:v>445020</c:v>
                </c:pt>
                <c:pt idx="17">
                  <c:v>513582</c:v>
                </c:pt>
                <c:pt idx="18">
                  <c:v>534764</c:v>
                </c:pt>
                <c:pt idx="19">
                  <c:v>631471</c:v>
                </c:pt>
                <c:pt idx="20">
                  <c:v>638353</c:v>
                </c:pt>
                <c:pt idx="21">
                  <c:v>791579</c:v>
                </c:pt>
                <c:pt idx="22">
                  <c:v>835822</c:v>
                </c:pt>
                <c:pt idx="23">
                  <c:v>1054258</c:v>
                </c:pt>
                <c:pt idx="24">
                  <c:v>1076090</c:v>
                </c:pt>
                <c:pt idx="25">
                  <c:v>1132748</c:v>
                </c:pt>
                <c:pt idx="26">
                  <c:v>1126394</c:v>
                </c:pt>
                <c:pt idx="27">
                  <c:v>1090217</c:v>
                </c:pt>
                <c:pt idx="28">
                  <c:v>1062997</c:v>
                </c:pt>
                <c:pt idx="29">
                  <c:v>1058969</c:v>
                </c:pt>
                <c:pt idx="30">
                  <c:v>1058130</c:v>
                </c:pt>
                <c:pt idx="31">
                  <c:v>1054953</c:v>
                </c:pt>
              </c:numCache>
            </c:numRef>
          </c:val>
          <c:extLst>
            <c:ext xmlns:c16="http://schemas.microsoft.com/office/drawing/2014/chart" uri="{C3380CC4-5D6E-409C-BE32-E72D297353CC}">
              <c16:uniqueId val="{0000000C-489F-4A4C-8824-775C31E5C511}"/>
            </c:ext>
          </c:extLst>
        </c:ser>
        <c:ser>
          <c:idx val="3"/>
          <c:order val="2"/>
          <c:tx>
            <c:strRef>
              <c:f>'DATA TABLE'!$S$1</c:f>
              <c:strCache>
                <c:ptCount val="1"/>
                <c:pt idx="0">
                  <c:v> POPULATION COVERED BY ELECTRONIC SMOKING DEVICE PROVISIONS§</c:v>
                </c:pt>
              </c:strCache>
            </c:strRef>
          </c:tx>
          <c:spPr>
            <a:solidFill>
              <a:schemeClr val="accent6">
                <a:lumMod val="75000"/>
              </a:schemeClr>
            </a:solidFill>
            <a:ln w="63500">
              <a:solidFill>
                <a:schemeClr val="accent6">
                  <a:lumMod val="75000"/>
                </a:schemeClr>
              </a:solidFill>
            </a:ln>
            <a:scene3d>
              <a:camera prst="orthographicFront"/>
              <a:lightRig rig="threePt" dir="t"/>
            </a:scene3d>
            <a:sp3d>
              <a:bevelT w="190500" h="38100"/>
            </a:sp3d>
          </c:spPr>
          <c:invertIfNegative val="0"/>
          <c:cat>
            <c:numRef>
              <c:f>'DATA TABLE'!$A$2:$A$33</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'DATA TABLE'!$S$2:$S$33</c:f>
              <c:numCache>
                <c:formatCode>General</c:formatCode>
                <c:ptCount val="32"/>
                <c:pt idx="20" formatCode="#,##0">
                  <c:v>46785</c:v>
                </c:pt>
                <c:pt idx="21" formatCode="#,##0">
                  <c:v>99560</c:v>
                </c:pt>
                <c:pt idx="22" formatCode="#,##0">
                  <c:v>317253</c:v>
                </c:pt>
                <c:pt idx="23" formatCode="#,##0">
                  <c:v>585064</c:v>
                </c:pt>
                <c:pt idx="24" formatCode="#,##0">
                  <c:v>755402</c:v>
                </c:pt>
                <c:pt idx="25" formatCode="#,##0">
                  <c:v>821678</c:v>
                </c:pt>
                <c:pt idx="26" formatCode="#,##0">
                  <c:v>947756</c:v>
                </c:pt>
                <c:pt idx="27" formatCode="#,##0">
                  <c:v>943869</c:v>
                </c:pt>
                <c:pt idx="28" formatCode="#,##0">
                  <c:v>982674</c:v>
                </c:pt>
                <c:pt idx="29" formatCode="#,##0">
                  <c:v>1326193</c:v>
                </c:pt>
                <c:pt idx="30" formatCode="#,##0">
                  <c:v>1323075</c:v>
                </c:pt>
                <c:pt idx="31" formatCode="#,##0">
                  <c:v>1373705</c:v>
                </c:pt>
              </c:numCache>
            </c:numRef>
          </c:val>
          <c:extLst>
            <c:ext xmlns:c16="http://schemas.microsoft.com/office/drawing/2014/chart" uri="{C3380CC4-5D6E-409C-BE32-E72D297353CC}">
              <c16:uniqueId val="{0000000D-489F-4A4C-8824-775C31E5C511}"/>
            </c:ext>
          </c:extLst>
        </c:ser>
        <c:ser>
          <c:idx val="2"/>
          <c:order val="3"/>
          <c:tx>
            <c:strRef>
              <c:f>'DATA TABLE'!$N$1</c:f>
              <c:strCache>
                <c:ptCount val="1"/>
                <c:pt idx="0">
                  <c:v> POPULATION COVERED BY OUTDOOR PUBLIC AREA PROVISIONS‡</c:v>
                </c:pt>
              </c:strCache>
            </c:strRef>
          </c:tx>
          <c:spPr>
            <a:solidFill>
              <a:schemeClr val="accent3">
                <a:lumMod val="50000"/>
              </a:schemeClr>
            </a:solidFill>
            <a:ln w="63500">
              <a:solidFill>
                <a:schemeClr val="accent3">
                  <a:lumMod val="50000"/>
                </a:schemeClr>
              </a:solidFill>
            </a:ln>
            <a:scene3d>
              <a:camera prst="orthographicFront"/>
              <a:lightRig rig="threePt" dir="t"/>
            </a:scene3d>
            <a:sp3d>
              <a:bevelT w="190500" h="38100"/>
            </a:sp3d>
          </c:spPr>
          <c:invertIfNegative val="0"/>
          <c:cat>
            <c:numRef>
              <c:f>'DATA TABLE'!$A$2:$A$33</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'DATA TABLE'!$N$2:$N$33</c:f>
              <c:numCache>
                <c:formatCode>#,##0.00</c:formatCode>
                <c:ptCount val="32"/>
                <c:pt idx="17" formatCode="#,##0">
                  <c:v>46171</c:v>
                </c:pt>
                <c:pt idx="18" formatCode="#,##0">
                  <c:v>46034</c:v>
                </c:pt>
                <c:pt idx="19" formatCode="#,##0">
                  <c:v>57923</c:v>
                </c:pt>
                <c:pt idx="20" formatCode="#,##0">
                  <c:v>57804</c:v>
                </c:pt>
                <c:pt idx="21" formatCode="#,##0">
                  <c:v>93540</c:v>
                </c:pt>
                <c:pt idx="22" formatCode="#,##0">
                  <c:v>120786</c:v>
                </c:pt>
                <c:pt idx="23" formatCode="#,##0">
                  <c:v>270383</c:v>
                </c:pt>
                <c:pt idx="24" formatCode="#,##0">
                  <c:v>337476</c:v>
                </c:pt>
                <c:pt idx="25" formatCode="#,##0">
                  <c:v>337534</c:v>
                </c:pt>
                <c:pt idx="26" formatCode="#,##0">
                  <c:v>337013</c:v>
                </c:pt>
                <c:pt idx="27" formatCode="#,##0">
                  <c:v>337271</c:v>
                </c:pt>
                <c:pt idx="28" formatCode="#,##0">
                  <c:v>337641</c:v>
                </c:pt>
                <c:pt idx="29" formatCode="#,##0">
                  <c:v>337259</c:v>
                </c:pt>
                <c:pt idx="30" formatCode="#,##0">
                  <c:v>339656</c:v>
                </c:pt>
                <c:pt idx="31" formatCode="#,##0">
                  <c:v>341297</c:v>
                </c:pt>
              </c:numCache>
            </c:numRef>
          </c:val>
          <c:extLst>
            <c:ext xmlns:c16="http://schemas.microsoft.com/office/drawing/2014/chart" uri="{C3380CC4-5D6E-409C-BE32-E72D297353CC}">
              <c16:uniqueId val="{0000000E-489F-4A4C-8824-775C31E5C511}"/>
            </c:ext>
          </c:extLst>
        </c:ser>
        <c:dLbls>
          <c:showLegendKey val="0"/>
          <c:showVal val="0"/>
          <c:showCatName val="0"/>
          <c:showSerName val="0"/>
          <c:showPercent val="0"/>
          <c:showBubbleSize val="0"/>
        </c:dLbls>
        <c:gapWidth val="0"/>
        <c:overlap val="18"/>
        <c:axId val="130814336"/>
        <c:axId val="130815872"/>
      </c:barChart>
      <c:catAx>
        <c:axId val="130814336"/>
        <c:scaling>
          <c:orientation val="minMax"/>
        </c:scaling>
        <c:delete val="0"/>
        <c:axPos val="b"/>
        <c:majorGridlines>
          <c:spPr>
            <a:ln w="3175">
              <a:solidFill>
                <a:schemeClr val="accent3">
                  <a:lumMod val="50000"/>
                  <a:alpha val="28000"/>
                </a:schemeClr>
              </a:solidFill>
              <a:prstDash val="dash"/>
            </a:ln>
          </c:spPr>
        </c:majorGridlines>
        <c:numFmt formatCode="General" sourceLinked="1"/>
        <c:majorTickMark val="out"/>
        <c:minorTickMark val="none"/>
        <c:tickLblPos val="nextTo"/>
        <c:txPr>
          <a:bodyPr rot="-5400000" vert="horz"/>
          <a:lstStyle/>
          <a:p>
            <a:pPr>
              <a:defRPr sz="900">
                <a:latin typeface="Lucida Sans" panose="020B0602030504020204" pitchFamily="34" charset="0"/>
              </a:defRPr>
            </a:pPr>
            <a:endParaRPr lang="en-US"/>
          </a:p>
        </c:txPr>
        <c:crossAx val="130815872"/>
        <c:crosses val="autoZero"/>
        <c:auto val="1"/>
        <c:lblAlgn val="ctr"/>
        <c:lblOffset val="100"/>
        <c:noMultiLvlLbl val="0"/>
      </c:catAx>
      <c:valAx>
        <c:axId val="130815872"/>
        <c:scaling>
          <c:orientation val="minMax"/>
        </c:scaling>
        <c:delete val="0"/>
        <c:axPos val="l"/>
        <c:majorGridlines>
          <c:spPr>
            <a:ln>
              <a:solidFill>
                <a:schemeClr val="accent3">
                  <a:lumMod val="75000"/>
                  <a:alpha val="84000"/>
                </a:schemeClr>
              </a:solidFill>
            </a:ln>
          </c:spPr>
        </c:majorGridlines>
        <c:title>
          <c:tx>
            <c:rich>
              <a:bodyPr rot="-5400000" vert="horz" anchor="t" anchorCtr="0"/>
              <a:lstStyle/>
              <a:p>
                <a:pPr>
                  <a:defRPr/>
                </a:pPr>
                <a:r>
                  <a:rPr lang="en-US" sz="900">
                    <a:latin typeface="Lucida Sans" panose="020B0602030504020204" pitchFamily="34" charset="0"/>
                  </a:rPr>
                  <a:t>WV POPULATION</a:t>
                </a:r>
              </a:p>
            </c:rich>
          </c:tx>
          <c:overlay val="0"/>
        </c:title>
        <c:numFmt formatCode="#,##0" sourceLinked="0"/>
        <c:majorTickMark val="out"/>
        <c:minorTickMark val="none"/>
        <c:tickLblPos val="nextTo"/>
        <c:txPr>
          <a:bodyPr rot="0" vert="horz"/>
          <a:lstStyle/>
          <a:p>
            <a:pPr>
              <a:defRPr sz="900" b="1">
                <a:latin typeface="Lucida Sans" panose="020B0602030504020204" pitchFamily="34" charset="0"/>
              </a:defRPr>
            </a:pPr>
            <a:endParaRPr lang="en-US"/>
          </a:p>
        </c:txPr>
        <c:crossAx val="130814336"/>
        <c:crosses val="autoZero"/>
        <c:crossBetween val="between"/>
      </c:valAx>
      <c:spPr>
        <a:ln w="25400">
          <a:noFill/>
        </a:ln>
        <a:effectLst>
          <a:innerShdw blurRad="190500">
            <a:schemeClr val="tx1"/>
          </a:innerShdw>
        </a:effectLst>
        <a:scene3d>
          <a:camera prst="orthographicFront"/>
          <a:lightRig rig="threePt" dir="t"/>
        </a:scene3d>
        <a:sp3d/>
      </c:spPr>
    </c:plotArea>
    <c:legend>
      <c:legendPos val="b"/>
      <c:layout>
        <c:manualLayout>
          <c:xMode val="edge"/>
          <c:yMode val="edge"/>
          <c:x val="5.4847648475850268E-2"/>
          <c:y val="0.81512134060165553"/>
          <c:w val="0.4390556257019041"/>
          <c:h val="0.14180173632142137"/>
        </c:manualLayout>
      </c:layout>
      <c:overlay val="0"/>
      <c:txPr>
        <a:bodyPr/>
        <a:lstStyle/>
        <a:p>
          <a:pPr>
            <a:defRPr sz="1100">
              <a:latin typeface="+mn-lt"/>
            </a:defRPr>
          </a:pPr>
          <a:endParaRPr lang="en-US"/>
        </a:p>
      </c:txPr>
    </c:legend>
    <c:plotVisOnly val="1"/>
    <c:dispBlanksAs val="gap"/>
    <c:showDLblsOverMax val="0"/>
  </c:chart>
  <c:spPr>
    <a:blipFill dpi="0" rotWithShape="1">
      <a:blip xmlns:r="http://schemas.openxmlformats.org/officeDocument/2006/relationships" r:embed="rId2">
        <a:alphaModFix amt="87000"/>
      </a:blip>
      <a:srcRect/>
      <a:tile tx="0" ty="0" sx="100000" sy="100000" flip="none" algn="tl"/>
    </a:blipFill>
    <a:ln>
      <a:solidFill>
        <a:schemeClr val="accent3">
          <a:lumMod val="50000"/>
        </a:schemeClr>
      </a:solidFill>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c:pageMargins b="0.75000000000000056" l="0.25" r="0.25" t="0.75000000000000056" header="0.30000000000000027" footer="0.30000000000000027"/>
    <c:pageSetup orientation="landscape" verticalDpi="4"/>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a:defRPr/>
            </a:pPr>
            <a:r>
              <a:rPr lang="en-US" sz="1800" b="1" i="0" baseline="0">
                <a:effectLst/>
                <a:latin typeface="Lucida Sans" panose="020B0602030504020204" pitchFamily="34" charset="0"/>
              </a:rPr>
              <a:t>Progress in Passage of Smokefree Regulations in West Virginia</a:t>
            </a:r>
          </a:p>
          <a:p>
            <a:pPr algn="ctr">
              <a:defRPr/>
            </a:pPr>
            <a:r>
              <a:rPr lang="en-US" sz="1800" b="1" i="0" baseline="0">
                <a:effectLst/>
                <a:latin typeface="Lucida Sans" panose="020B0602030504020204" pitchFamily="34" charset="0"/>
              </a:rPr>
              <a:t>1992-2022</a:t>
            </a:r>
            <a:endParaRPr lang="en-US">
              <a:effectLst/>
              <a:latin typeface="Lucida Sans" panose="020B0602030504020204" pitchFamily="34" charset="0"/>
            </a:endParaRPr>
          </a:p>
        </c:rich>
      </c:tx>
      <c:layout>
        <c:manualLayout>
          <c:xMode val="edge"/>
          <c:yMode val="edge"/>
          <c:x val="0.20146094057083444"/>
          <c:y val="3.740504744599233E-2"/>
        </c:manualLayout>
      </c:layout>
      <c:overlay val="0"/>
    </c:title>
    <c:autoTitleDeleted val="0"/>
    <c:plotArea>
      <c:layout>
        <c:manualLayout>
          <c:layoutTarget val="inner"/>
          <c:xMode val="edge"/>
          <c:yMode val="edge"/>
          <c:x val="6.0901850101483787E-2"/>
          <c:y val="0.1595491740003088"/>
          <c:w val="0.91354871086518818"/>
          <c:h val="0.55057443973349485"/>
        </c:manualLayout>
      </c:layout>
      <c:lineChart>
        <c:grouping val="standard"/>
        <c:varyColors val="0"/>
        <c:ser>
          <c:idx val="0"/>
          <c:order val="0"/>
          <c:tx>
            <c:strRef>
              <c:f>'DATA TABLE'!$D$1</c:f>
              <c:strCache>
                <c:ptCount val="1"/>
                <c:pt idx="0">
                  <c:v> POPULATION COVERED BY A SMOKEFREE REGULATION*</c:v>
                </c:pt>
              </c:strCache>
            </c:strRef>
          </c:tx>
          <c:spPr>
            <a:ln w="63500">
              <a:solidFill>
                <a:srgbClr val="C00000"/>
              </a:solidFill>
            </a:ln>
          </c:spPr>
          <c:marker>
            <c:symbol val="none"/>
          </c:marker>
          <c:cat>
            <c:numRef>
              <c:f>'DATA TABLE'!$A$2:$A$33</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'DATA TABLE'!$E$2:$E$33</c:f>
              <c:numCache>
                <c:formatCode>0.0%</c:formatCode>
                <c:ptCount val="32"/>
                <c:pt idx="1">
                  <c:v>4.3270478966769652E-2</c:v>
                </c:pt>
                <c:pt idx="2">
                  <c:v>4.3495627879236706E-2</c:v>
                </c:pt>
                <c:pt idx="3">
                  <c:v>0.12789074615157703</c:v>
                </c:pt>
                <c:pt idx="4">
                  <c:v>0.50612600756703408</c:v>
                </c:pt>
                <c:pt idx="5">
                  <c:v>0.62863395376803266</c:v>
                </c:pt>
                <c:pt idx="6">
                  <c:v>0.69630583696559811</c:v>
                </c:pt>
                <c:pt idx="7">
                  <c:v>0.71011820276281956</c:v>
                </c:pt>
                <c:pt idx="8">
                  <c:v>0.76095803121648709</c:v>
                </c:pt>
                <c:pt idx="9">
                  <c:v>0.77439498489502889</c:v>
                </c:pt>
                <c:pt idx="10">
                  <c:v>0.85173809770960673</c:v>
                </c:pt>
                <c:pt idx="11">
                  <c:v>0.86737335591725773</c:v>
                </c:pt>
                <c:pt idx="12">
                  <c:v>0.90743504782609896</c:v>
                </c:pt>
                <c:pt idx="13">
                  <c:v>0.90815486132749923</c:v>
                </c:pt>
                <c:pt idx="14">
                  <c:v>0.9950656196237061</c:v>
                </c:pt>
                <c:pt idx="15">
                  <c:v>0.99511026789035795</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numCache>
            </c:numRef>
          </c:val>
          <c:smooth val="0"/>
          <c:extLst>
            <c:ext xmlns:c16="http://schemas.microsoft.com/office/drawing/2014/chart" uri="{C3380CC4-5D6E-409C-BE32-E72D297353CC}">
              <c16:uniqueId val="{00000000-C26A-4D99-ACA4-469AC98C42BA}"/>
            </c:ext>
          </c:extLst>
        </c:ser>
        <c:ser>
          <c:idx val="1"/>
          <c:order val="1"/>
          <c:tx>
            <c:strRef>
              <c:f>'DATA TABLE'!$I$1</c:f>
              <c:strCache>
                <c:ptCount val="1"/>
                <c:pt idx="0">
                  <c:v> POPULATION COVERED BY 100% ENCLOSED WORK AND PUBLIC PLACE PROVISIONS†</c:v>
                </c:pt>
              </c:strCache>
            </c:strRef>
          </c:tx>
          <c:spPr>
            <a:ln w="66675">
              <a:solidFill>
                <a:schemeClr val="tx2"/>
              </a:solidFill>
            </a:ln>
          </c:spPr>
          <c:marker>
            <c:symbol val="none"/>
          </c:marker>
          <c:dPt>
            <c:idx val="0"/>
            <c:marker>
              <c:symbol val="auto"/>
            </c:marker>
            <c:bubble3D val="0"/>
            <c:extLst>
              <c:ext xmlns:c16="http://schemas.microsoft.com/office/drawing/2014/chart" uri="{C3380CC4-5D6E-409C-BE32-E72D297353CC}">
                <c16:uniqueId val="{00000001-C26A-4D99-ACA4-469AC98C42BA}"/>
              </c:ext>
            </c:extLst>
          </c:dPt>
          <c:dPt>
            <c:idx val="1"/>
            <c:marker>
              <c:symbol val="auto"/>
            </c:marker>
            <c:bubble3D val="0"/>
            <c:extLst>
              <c:ext xmlns:c16="http://schemas.microsoft.com/office/drawing/2014/chart" uri="{C3380CC4-5D6E-409C-BE32-E72D297353CC}">
                <c16:uniqueId val="{00000002-C26A-4D99-ACA4-469AC98C42BA}"/>
              </c:ext>
            </c:extLst>
          </c:dPt>
          <c:dPt>
            <c:idx val="2"/>
            <c:marker>
              <c:symbol val="auto"/>
            </c:marker>
            <c:bubble3D val="0"/>
            <c:extLst>
              <c:ext xmlns:c16="http://schemas.microsoft.com/office/drawing/2014/chart" uri="{C3380CC4-5D6E-409C-BE32-E72D297353CC}">
                <c16:uniqueId val="{00000003-C26A-4D99-ACA4-469AC98C42BA}"/>
              </c:ext>
            </c:extLst>
          </c:dPt>
          <c:dPt>
            <c:idx val="3"/>
            <c:marker>
              <c:symbol val="auto"/>
            </c:marker>
            <c:bubble3D val="0"/>
            <c:extLst>
              <c:ext xmlns:c16="http://schemas.microsoft.com/office/drawing/2014/chart" uri="{C3380CC4-5D6E-409C-BE32-E72D297353CC}">
                <c16:uniqueId val="{00000004-C26A-4D99-ACA4-469AC98C42BA}"/>
              </c:ext>
            </c:extLst>
          </c:dPt>
          <c:dPt>
            <c:idx val="4"/>
            <c:marker>
              <c:symbol val="auto"/>
            </c:marker>
            <c:bubble3D val="0"/>
            <c:extLst>
              <c:ext xmlns:c16="http://schemas.microsoft.com/office/drawing/2014/chart" uri="{C3380CC4-5D6E-409C-BE32-E72D297353CC}">
                <c16:uniqueId val="{00000005-C26A-4D99-ACA4-469AC98C42BA}"/>
              </c:ext>
            </c:extLst>
          </c:dPt>
          <c:dPt>
            <c:idx val="5"/>
            <c:marker>
              <c:symbol val="auto"/>
            </c:marker>
            <c:bubble3D val="0"/>
            <c:extLst>
              <c:ext xmlns:c16="http://schemas.microsoft.com/office/drawing/2014/chart" uri="{C3380CC4-5D6E-409C-BE32-E72D297353CC}">
                <c16:uniqueId val="{00000006-C26A-4D99-ACA4-469AC98C42BA}"/>
              </c:ext>
            </c:extLst>
          </c:dPt>
          <c:dPt>
            <c:idx val="6"/>
            <c:marker>
              <c:symbol val="auto"/>
            </c:marker>
            <c:bubble3D val="0"/>
            <c:extLst>
              <c:ext xmlns:c16="http://schemas.microsoft.com/office/drawing/2014/chart" uri="{C3380CC4-5D6E-409C-BE32-E72D297353CC}">
                <c16:uniqueId val="{00000007-C26A-4D99-ACA4-469AC98C42BA}"/>
              </c:ext>
            </c:extLst>
          </c:dPt>
          <c:dPt>
            <c:idx val="7"/>
            <c:marker>
              <c:symbol val="auto"/>
            </c:marker>
            <c:bubble3D val="0"/>
            <c:extLst>
              <c:ext xmlns:c16="http://schemas.microsoft.com/office/drawing/2014/chart" uri="{C3380CC4-5D6E-409C-BE32-E72D297353CC}">
                <c16:uniqueId val="{00000008-C26A-4D99-ACA4-469AC98C42BA}"/>
              </c:ext>
            </c:extLst>
          </c:dPt>
          <c:dPt>
            <c:idx val="8"/>
            <c:marker>
              <c:symbol val="auto"/>
            </c:marker>
            <c:bubble3D val="0"/>
            <c:extLst>
              <c:ext xmlns:c16="http://schemas.microsoft.com/office/drawing/2014/chart" uri="{C3380CC4-5D6E-409C-BE32-E72D297353CC}">
                <c16:uniqueId val="{00000009-C26A-4D99-ACA4-469AC98C42BA}"/>
              </c:ext>
            </c:extLst>
          </c:dPt>
          <c:dPt>
            <c:idx val="9"/>
            <c:marker>
              <c:symbol val="auto"/>
            </c:marker>
            <c:bubble3D val="0"/>
            <c:extLst>
              <c:ext xmlns:c16="http://schemas.microsoft.com/office/drawing/2014/chart" uri="{C3380CC4-5D6E-409C-BE32-E72D297353CC}">
                <c16:uniqueId val="{0000000A-C26A-4D99-ACA4-469AC98C42BA}"/>
              </c:ext>
            </c:extLst>
          </c:dPt>
          <c:dPt>
            <c:idx val="10"/>
            <c:marker>
              <c:symbol val="auto"/>
            </c:marker>
            <c:bubble3D val="0"/>
            <c:extLst>
              <c:ext xmlns:c16="http://schemas.microsoft.com/office/drawing/2014/chart" uri="{C3380CC4-5D6E-409C-BE32-E72D297353CC}">
                <c16:uniqueId val="{0000000B-C26A-4D99-ACA4-469AC98C42BA}"/>
              </c:ext>
            </c:extLst>
          </c:dPt>
          <c:cat>
            <c:numRef>
              <c:f>'DATA TABLE'!$A$2:$A$33</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'DATA TABLE'!$J$2:$J$33</c:f>
              <c:numCache>
                <c:formatCode>0.0%</c:formatCode>
                <c:ptCount val="32"/>
                <c:pt idx="11">
                  <c:v>1.6309278647445961E-2</c:v>
                </c:pt>
                <c:pt idx="12">
                  <c:v>1.6284324571882614E-2</c:v>
                </c:pt>
                <c:pt idx="13">
                  <c:v>1.6180568783520276E-2</c:v>
                </c:pt>
                <c:pt idx="14">
                  <c:v>0.1053138382371359</c:v>
                </c:pt>
                <c:pt idx="15">
                  <c:v>0.10460733339460543</c:v>
                </c:pt>
                <c:pt idx="16">
                  <c:v>0.24264306573641314</c:v>
                </c:pt>
                <c:pt idx="17">
                  <c:v>0.27907363433334603</c:v>
                </c:pt>
                <c:pt idx="18">
                  <c:v>0.28940969544452111</c:v>
                </c:pt>
                <c:pt idx="19">
                  <c:v>0.34055534372861318</c:v>
                </c:pt>
                <c:pt idx="20">
                  <c:v>0.34388442391616447</c:v>
                </c:pt>
                <c:pt idx="21">
                  <c:v>0.42629701993459967</c:v>
                </c:pt>
                <c:pt idx="22">
                  <c:v>0.45084184056002596</c:v>
                </c:pt>
                <c:pt idx="23">
                  <c:v>0.57002663979077461</c:v>
                </c:pt>
                <c:pt idx="24">
                  <c:v>0.58418066827719117</c:v>
                </c:pt>
                <c:pt idx="25">
                  <c:v>0.61864214704020648</c:v>
                </c:pt>
                <c:pt idx="26">
                  <c:v>0.61991828306376873</c:v>
                </c:pt>
                <c:pt idx="27">
                  <c:v>0.60423568038636788</c:v>
                </c:pt>
                <c:pt idx="28">
                  <c:v>0.59314163402890496</c:v>
                </c:pt>
                <c:pt idx="29">
                  <c:v>0.59113384912527489</c:v>
                </c:pt>
                <c:pt idx="30">
                  <c:v>0.59261528535568786</c:v>
                </c:pt>
                <c:pt idx="31">
                  <c:v>0.594287487972888</c:v>
                </c:pt>
              </c:numCache>
            </c:numRef>
          </c:val>
          <c:smooth val="0"/>
          <c:extLst>
            <c:ext xmlns:c16="http://schemas.microsoft.com/office/drawing/2014/chart" uri="{C3380CC4-5D6E-409C-BE32-E72D297353CC}">
              <c16:uniqueId val="{0000000C-C26A-4D99-ACA4-469AC98C42BA}"/>
            </c:ext>
          </c:extLst>
        </c:ser>
        <c:ser>
          <c:idx val="2"/>
          <c:order val="2"/>
          <c:tx>
            <c:strRef>
              <c:f>'DATA TABLE'!$N$1</c:f>
              <c:strCache>
                <c:ptCount val="1"/>
                <c:pt idx="0">
                  <c:v> POPULATION COVERED BY OUTDOOR PUBLIC AREA PROVISIONS‡</c:v>
                </c:pt>
              </c:strCache>
            </c:strRef>
          </c:tx>
          <c:spPr>
            <a:ln w="63500">
              <a:solidFill>
                <a:schemeClr val="accent3">
                  <a:lumMod val="50000"/>
                </a:schemeClr>
              </a:solidFill>
            </a:ln>
          </c:spPr>
          <c:marker>
            <c:symbol val="none"/>
          </c:marker>
          <c:cat>
            <c:numRef>
              <c:f>'DATA TABLE'!$A$2:$A$33</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'DATA TABLE'!$O$2:$O$33</c:f>
              <c:numCache>
                <c:formatCode>0.0%</c:formatCode>
                <c:ptCount val="32"/>
                <c:pt idx="17">
                  <c:v>2.5088707880737485E-2</c:v>
                </c:pt>
                <c:pt idx="18">
                  <c:v>2.4913206423942309E-2</c:v>
                </c:pt>
                <c:pt idx="19">
                  <c:v>3.1238152147592624E-2</c:v>
                </c:pt>
                <c:pt idx="20">
                  <c:v>3.1139346474521105E-2</c:v>
                </c:pt>
                <c:pt idx="21">
                  <c:v>5.0375039313426018E-2</c:v>
                </c:pt>
                <c:pt idx="22">
                  <c:v>6.515188946197073E-2</c:v>
                </c:pt>
                <c:pt idx="23">
                  <c:v>0.14619335394803645</c:v>
                </c:pt>
                <c:pt idx="24">
                  <c:v>0.1832067533454575</c:v>
                </c:pt>
                <c:pt idx="25">
                  <c:v>0.18434175867807231</c:v>
                </c:pt>
                <c:pt idx="26">
                  <c:v>0.1854773021963628</c:v>
                </c:pt>
                <c:pt idx="27">
                  <c:v>0.1869271641880384</c:v>
                </c:pt>
                <c:pt idx="28">
                  <c:v>0.18840028189651853</c:v>
                </c:pt>
                <c:pt idx="29">
                  <c:v>0.18826350046331961</c:v>
                </c:pt>
                <c:pt idx="30">
                  <c:v>0.19022741757890951</c:v>
                </c:pt>
                <c:pt idx="31">
                  <c:v>0.19226310251042725</c:v>
                </c:pt>
              </c:numCache>
            </c:numRef>
          </c:val>
          <c:smooth val="0"/>
          <c:extLst>
            <c:ext xmlns:c16="http://schemas.microsoft.com/office/drawing/2014/chart" uri="{C3380CC4-5D6E-409C-BE32-E72D297353CC}">
              <c16:uniqueId val="{0000000D-C26A-4D99-ACA4-469AC98C42BA}"/>
            </c:ext>
          </c:extLst>
        </c:ser>
        <c:ser>
          <c:idx val="3"/>
          <c:order val="3"/>
          <c:tx>
            <c:strRef>
              <c:f>'DATA TABLE'!$S$1</c:f>
              <c:strCache>
                <c:ptCount val="1"/>
                <c:pt idx="0">
                  <c:v> POPULATION COVERED BY ELECTRONIC SMOKING DEVICE PROVISIONS§</c:v>
                </c:pt>
              </c:strCache>
            </c:strRef>
          </c:tx>
          <c:spPr>
            <a:ln w="63500">
              <a:solidFill>
                <a:schemeClr val="accent6">
                  <a:lumMod val="75000"/>
                </a:schemeClr>
              </a:solidFill>
            </a:ln>
          </c:spPr>
          <c:marker>
            <c:symbol val="none"/>
          </c:marker>
          <c:cat>
            <c:numRef>
              <c:f>'DATA TABLE'!$A$2:$A$33</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'DATA TABLE'!$T$2:$T$33</c:f>
              <c:numCache>
                <c:formatCode>0.0%</c:formatCode>
                <c:ptCount val="32"/>
                <c:pt idx="20">
                  <c:v>2.5203347948420003E-2</c:v>
                </c:pt>
                <c:pt idx="21">
                  <c:v>5.3617050609842787E-2</c:v>
                </c:pt>
                <c:pt idx="22">
                  <c:v>0.17112606086366466</c:v>
                </c:pt>
                <c:pt idx="23">
                  <c:v>0.31633818854829632</c:v>
                </c:pt>
                <c:pt idx="24">
                  <c:v>0.41008767405879321</c:v>
                </c:pt>
                <c:pt idx="25">
                  <c:v>0.44875351101542688</c:v>
                </c:pt>
                <c:pt idx="26">
                  <c:v>0.52160369487353908</c:v>
                </c:pt>
                <c:pt idx="27">
                  <c:v>0.52312459575534098</c:v>
                </c:pt>
                <c:pt idx="28">
                  <c:v>0.54832220794387965</c:v>
                </c:pt>
                <c:pt idx="29">
                  <c:v>0.7403026649250315</c:v>
                </c:pt>
                <c:pt idx="30">
                  <c:v>0.74100013105381834</c:v>
                </c:pt>
                <c:pt idx="31">
                  <c:v>0.77385029822731077</c:v>
                </c:pt>
              </c:numCache>
            </c:numRef>
          </c:val>
          <c:smooth val="0"/>
          <c:extLst>
            <c:ext xmlns:c16="http://schemas.microsoft.com/office/drawing/2014/chart" uri="{C3380CC4-5D6E-409C-BE32-E72D297353CC}">
              <c16:uniqueId val="{0000000E-C26A-4D99-ACA4-469AC98C42BA}"/>
            </c:ext>
          </c:extLst>
        </c:ser>
        <c:dLbls>
          <c:showLegendKey val="0"/>
          <c:showVal val="0"/>
          <c:showCatName val="0"/>
          <c:showSerName val="0"/>
          <c:showPercent val="0"/>
          <c:showBubbleSize val="0"/>
        </c:dLbls>
        <c:smooth val="0"/>
        <c:axId val="130888448"/>
        <c:axId val="130889984"/>
      </c:lineChart>
      <c:catAx>
        <c:axId val="130888448"/>
        <c:scaling>
          <c:orientation val="minMax"/>
        </c:scaling>
        <c:delete val="0"/>
        <c:axPos val="b"/>
        <c:majorGridlines>
          <c:spPr>
            <a:ln w="3175">
              <a:solidFill>
                <a:schemeClr val="accent3">
                  <a:lumMod val="50000"/>
                  <a:alpha val="28000"/>
                </a:schemeClr>
              </a:solidFill>
              <a:prstDash val="dash"/>
            </a:ln>
          </c:spPr>
        </c:majorGridlines>
        <c:numFmt formatCode="General" sourceLinked="1"/>
        <c:majorTickMark val="out"/>
        <c:minorTickMark val="none"/>
        <c:tickLblPos val="nextTo"/>
        <c:txPr>
          <a:bodyPr rot="-5400000" vert="horz"/>
          <a:lstStyle/>
          <a:p>
            <a:pPr>
              <a:defRPr sz="900">
                <a:latin typeface="Lucida Sans" panose="020B0602030504020204" pitchFamily="34" charset="0"/>
              </a:defRPr>
            </a:pPr>
            <a:endParaRPr lang="en-US"/>
          </a:p>
        </c:txPr>
        <c:crossAx val="130889984"/>
        <c:crosses val="autoZero"/>
        <c:auto val="1"/>
        <c:lblAlgn val="ctr"/>
        <c:lblOffset val="100"/>
        <c:tickLblSkip val="1"/>
        <c:noMultiLvlLbl val="0"/>
      </c:catAx>
      <c:valAx>
        <c:axId val="130889984"/>
        <c:scaling>
          <c:orientation val="minMax"/>
        </c:scaling>
        <c:delete val="0"/>
        <c:axPos val="l"/>
        <c:majorGridlines>
          <c:spPr>
            <a:ln>
              <a:solidFill>
                <a:schemeClr val="accent3">
                  <a:lumMod val="75000"/>
                  <a:alpha val="84000"/>
                </a:schemeClr>
              </a:solidFill>
            </a:ln>
          </c:spPr>
        </c:majorGridlines>
        <c:title>
          <c:tx>
            <c:rich>
              <a:bodyPr rot="-5400000" vert="horz" anchor="t" anchorCtr="0"/>
              <a:lstStyle/>
              <a:p>
                <a:pPr>
                  <a:defRPr/>
                </a:pPr>
                <a:r>
                  <a:rPr lang="en-US" sz="900">
                    <a:latin typeface="Lucida Sans" panose="020B0602030504020204" pitchFamily="34" charset="0"/>
                  </a:rPr>
                  <a:t>PERCENT OF WV </a:t>
                </a:r>
                <a:r>
                  <a:rPr lang="en-US" sz="900" baseline="0">
                    <a:latin typeface="Lucida Sans" panose="020B0602030504020204" pitchFamily="34" charset="0"/>
                  </a:rPr>
                  <a:t> </a:t>
                </a:r>
                <a:r>
                  <a:rPr lang="en-US" sz="900">
                    <a:latin typeface="Lucida Sans" panose="020B0602030504020204" pitchFamily="34" charset="0"/>
                  </a:rPr>
                  <a:t>POPULATION </a:t>
                </a:r>
              </a:p>
            </c:rich>
          </c:tx>
          <c:overlay val="0"/>
        </c:title>
        <c:numFmt formatCode="0%" sourceLinked="0"/>
        <c:majorTickMark val="out"/>
        <c:minorTickMark val="none"/>
        <c:tickLblPos val="nextTo"/>
        <c:txPr>
          <a:bodyPr rot="0" vert="horz"/>
          <a:lstStyle/>
          <a:p>
            <a:pPr>
              <a:defRPr sz="900" b="1">
                <a:latin typeface="Lucida Sans" panose="020B0602030504020204" pitchFamily="34" charset="0"/>
              </a:defRPr>
            </a:pPr>
            <a:endParaRPr lang="en-US"/>
          </a:p>
        </c:txPr>
        <c:crossAx val="130888448"/>
        <c:crosses val="autoZero"/>
        <c:crossBetween val="between"/>
      </c:valAx>
      <c:spPr>
        <a:ln w="25400">
          <a:noFill/>
        </a:ln>
        <a:effectLst>
          <a:innerShdw blurRad="190500">
            <a:schemeClr val="tx1"/>
          </a:innerShdw>
        </a:effectLst>
        <a:scene3d>
          <a:camera prst="orthographicFront"/>
          <a:lightRig rig="threePt" dir="t"/>
        </a:scene3d>
        <a:sp3d/>
      </c:spPr>
    </c:plotArea>
    <c:legend>
      <c:legendPos val="b"/>
      <c:layout>
        <c:manualLayout>
          <c:xMode val="edge"/>
          <c:yMode val="edge"/>
          <c:x val="1.2243650703082407E-2"/>
          <c:y val="0.81101877649909149"/>
          <c:w val="0.4795383789586688"/>
          <c:h val="0.13769917221885725"/>
        </c:manualLayout>
      </c:layout>
      <c:overlay val="0"/>
      <c:txPr>
        <a:bodyPr/>
        <a:lstStyle/>
        <a:p>
          <a:pPr>
            <a:defRPr sz="1100">
              <a:latin typeface="Calibri" panose="020F0502020204030204" pitchFamily="34" charset="0"/>
              <a:cs typeface="Calibri" panose="020F0502020204030204" pitchFamily="34" charset="0"/>
            </a:defRPr>
          </a:pPr>
          <a:endParaRPr lang="en-US"/>
        </a:p>
      </c:txPr>
    </c:legend>
    <c:plotVisOnly val="1"/>
    <c:dispBlanksAs val="gap"/>
    <c:showDLblsOverMax val="0"/>
  </c:chart>
  <c:spPr>
    <a:blipFill dpi="0" rotWithShape="1">
      <a:blip xmlns:r="http://schemas.openxmlformats.org/officeDocument/2006/relationships" r:embed="rId2">
        <a:alphaModFix amt="87000"/>
      </a:blip>
      <a:srcRect/>
      <a:tile tx="0" ty="0" sx="100000" sy="100000" flip="none" algn="tl"/>
    </a:blipFill>
    <a:ln>
      <a:solidFill>
        <a:schemeClr val="accent3">
          <a:lumMod val="50000"/>
        </a:schemeClr>
      </a:solidFill>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c:pageMargins b="0.75000000000000056" l="0.25" r="0.25" t="0.75000000000000056" header="0.30000000000000027" footer="0.30000000000000027"/>
    <c:pageSetup orientation="landscape" verticalDpi="4"/>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a:defRPr/>
            </a:pPr>
            <a:r>
              <a:rPr lang="en-US" sz="1800" b="1" i="0" baseline="0">
                <a:effectLst/>
                <a:latin typeface="Lucida Sans" panose="020B0602030504020204" pitchFamily="34" charset="0"/>
              </a:rPr>
              <a:t>Progress in Passage of Smokefree Regulations in West Virginia </a:t>
            </a:r>
          </a:p>
          <a:p>
            <a:pPr algn="ctr">
              <a:defRPr/>
            </a:pPr>
            <a:r>
              <a:rPr lang="en-US" sz="1800" b="1" i="0" baseline="0">
                <a:effectLst/>
                <a:latin typeface="Lucida Sans" panose="020B0602030504020204" pitchFamily="34" charset="0"/>
              </a:rPr>
              <a:t>1992-2022</a:t>
            </a:r>
            <a:endParaRPr lang="en-US">
              <a:effectLst/>
              <a:latin typeface="Lucida Sans" panose="020B0602030504020204" pitchFamily="34" charset="0"/>
            </a:endParaRPr>
          </a:p>
        </c:rich>
      </c:tx>
      <c:layout>
        <c:manualLayout>
          <c:xMode val="edge"/>
          <c:yMode val="edge"/>
          <c:x val="0.19111462190821654"/>
          <c:y val="3.5353765394710274E-2"/>
        </c:manualLayout>
      </c:layout>
      <c:overlay val="0"/>
    </c:title>
    <c:autoTitleDeleted val="0"/>
    <c:plotArea>
      <c:layout>
        <c:manualLayout>
          <c:layoutTarget val="inner"/>
          <c:xMode val="edge"/>
          <c:yMode val="edge"/>
          <c:x val="6.9530381735990868E-2"/>
          <c:y val="0.15552705233112829"/>
          <c:w val="0.89958906822040507"/>
          <c:h val="0.56939794064203508"/>
        </c:manualLayout>
      </c:layout>
      <c:areaChart>
        <c:grouping val="standard"/>
        <c:varyColors val="0"/>
        <c:ser>
          <c:idx val="0"/>
          <c:order val="0"/>
          <c:tx>
            <c:strRef>
              <c:f>'DATA TABLE'!$D$1</c:f>
              <c:strCache>
                <c:ptCount val="1"/>
                <c:pt idx="0">
                  <c:v> POPULATION COVERED BY A SMOKEFREE REGULATION*</c:v>
                </c:pt>
              </c:strCache>
            </c:strRef>
          </c:tx>
          <c:spPr>
            <a:solidFill>
              <a:schemeClr val="accent2">
                <a:lumMod val="60000"/>
                <a:lumOff val="40000"/>
              </a:schemeClr>
            </a:solidFill>
            <a:ln w="63500" cap="flat" cmpd="sng" algn="ctr">
              <a:solidFill>
                <a:schemeClr val="accent2">
                  <a:lumMod val="75000"/>
                </a:schemeClr>
              </a:solidFill>
              <a:prstDash val="solid"/>
            </a:ln>
            <a:effectLst>
              <a:outerShdw blurRad="40000" dist="20000" dir="5400000" rotWithShape="0">
                <a:srgbClr val="000000">
                  <a:alpha val="38000"/>
                </a:srgbClr>
              </a:outerShdw>
            </a:effectLst>
          </c:spPr>
          <c:cat>
            <c:numRef>
              <c:f>'DATA TABLE'!$A$2:$A$33</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'DATA TABLE'!$E$2:$E$33</c:f>
              <c:numCache>
                <c:formatCode>0.0%</c:formatCode>
                <c:ptCount val="32"/>
                <c:pt idx="1">
                  <c:v>4.3270478966769652E-2</c:v>
                </c:pt>
                <c:pt idx="2">
                  <c:v>4.3495627879236706E-2</c:v>
                </c:pt>
                <c:pt idx="3">
                  <c:v>0.12789074615157703</c:v>
                </c:pt>
                <c:pt idx="4">
                  <c:v>0.50612600756703408</c:v>
                </c:pt>
                <c:pt idx="5">
                  <c:v>0.62863395376803266</c:v>
                </c:pt>
                <c:pt idx="6">
                  <c:v>0.69630583696559811</c:v>
                </c:pt>
                <c:pt idx="7">
                  <c:v>0.71011820276281956</c:v>
                </c:pt>
                <c:pt idx="8">
                  <c:v>0.76095803121648709</c:v>
                </c:pt>
                <c:pt idx="9">
                  <c:v>0.77439498489502889</c:v>
                </c:pt>
                <c:pt idx="10">
                  <c:v>0.85173809770960673</c:v>
                </c:pt>
                <c:pt idx="11">
                  <c:v>0.86737335591725773</c:v>
                </c:pt>
                <c:pt idx="12">
                  <c:v>0.90743504782609896</c:v>
                </c:pt>
                <c:pt idx="13">
                  <c:v>0.90815486132749923</c:v>
                </c:pt>
                <c:pt idx="14">
                  <c:v>0.9950656196237061</c:v>
                </c:pt>
                <c:pt idx="15">
                  <c:v>0.99511026789035795</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numCache>
            </c:numRef>
          </c:val>
          <c:extLst>
            <c:ext xmlns:c16="http://schemas.microsoft.com/office/drawing/2014/chart" uri="{C3380CC4-5D6E-409C-BE32-E72D297353CC}">
              <c16:uniqueId val="{00000000-EB7F-42E9-9DD0-46207793CC2A}"/>
            </c:ext>
          </c:extLst>
        </c:ser>
        <c:ser>
          <c:idx val="1"/>
          <c:order val="1"/>
          <c:tx>
            <c:strRef>
              <c:f>'DATA TABLE'!$I$1</c:f>
              <c:strCache>
                <c:ptCount val="1"/>
                <c:pt idx="0">
                  <c:v> POPULATION COVERED BY 100% ENCLOSED WORK AND PUBLIC PLACE PROVISIONS†</c:v>
                </c:pt>
              </c:strCache>
            </c:strRef>
          </c:tx>
          <c:spPr>
            <a:solidFill>
              <a:schemeClr val="tx2">
                <a:lumMod val="40000"/>
                <a:lumOff val="60000"/>
              </a:schemeClr>
            </a:solidFill>
            <a:ln w="66675">
              <a:solidFill>
                <a:schemeClr val="tx2"/>
              </a:solidFill>
            </a:ln>
          </c:spPr>
          <c:dPt>
            <c:idx val="0"/>
            <c:bubble3D val="0"/>
            <c:extLst>
              <c:ext xmlns:c16="http://schemas.microsoft.com/office/drawing/2014/chart" uri="{C3380CC4-5D6E-409C-BE32-E72D297353CC}">
                <c16:uniqueId val="{00000001-EB7F-42E9-9DD0-46207793CC2A}"/>
              </c:ext>
            </c:extLst>
          </c:dPt>
          <c:dPt>
            <c:idx val="1"/>
            <c:bubble3D val="0"/>
            <c:extLst>
              <c:ext xmlns:c16="http://schemas.microsoft.com/office/drawing/2014/chart" uri="{C3380CC4-5D6E-409C-BE32-E72D297353CC}">
                <c16:uniqueId val="{00000002-EB7F-42E9-9DD0-46207793CC2A}"/>
              </c:ext>
            </c:extLst>
          </c:dPt>
          <c:dPt>
            <c:idx val="2"/>
            <c:bubble3D val="0"/>
            <c:extLst>
              <c:ext xmlns:c16="http://schemas.microsoft.com/office/drawing/2014/chart" uri="{C3380CC4-5D6E-409C-BE32-E72D297353CC}">
                <c16:uniqueId val="{00000003-EB7F-42E9-9DD0-46207793CC2A}"/>
              </c:ext>
            </c:extLst>
          </c:dPt>
          <c:dPt>
            <c:idx val="3"/>
            <c:bubble3D val="0"/>
            <c:extLst>
              <c:ext xmlns:c16="http://schemas.microsoft.com/office/drawing/2014/chart" uri="{C3380CC4-5D6E-409C-BE32-E72D297353CC}">
                <c16:uniqueId val="{00000004-EB7F-42E9-9DD0-46207793CC2A}"/>
              </c:ext>
            </c:extLst>
          </c:dPt>
          <c:dPt>
            <c:idx val="4"/>
            <c:bubble3D val="0"/>
            <c:extLst>
              <c:ext xmlns:c16="http://schemas.microsoft.com/office/drawing/2014/chart" uri="{C3380CC4-5D6E-409C-BE32-E72D297353CC}">
                <c16:uniqueId val="{00000005-EB7F-42E9-9DD0-46207793CC2A}"/>
              </c:ext>
            </c:extLst>
          </c:dPt>
          <c:dPt>
            <c:idx val="5"/>
            <c:bubble3D val="0"/>
            <c:extLst>
              <c:ext xmlns:c16="http://schemas.microsoft.com/office/drawing/2014/chart" uri="{C3380CC4-5D6E-409C-BE32-E72D297353CC}">
                <c16:uniqueId val="{00000006-EB7F-42E9-9DD0-46207793CC2A}"/>
              </c:ext>
            </c:extLst>
          </c:dPt>
          <c:dPt>
            <c:idx val="6"/>
            <c:bubble3D val="0"/>
            <c:extLst>
              <c:ext xmlns:c16="http://schemas.microsoft.com/office/drawing/2014/chart" uri="{C3380CC4-5D6E-409C-BE32-E72D297353CC}">
                <c16:uniqueId val="{00000007-EB7F-42E9-9DD0-46207793CC2A}"/>
              </c:ext>
            </c:extLst>
          </c:dPt>
          <c:dPt>
            <c:idx val="7"/>
            <c:bubble3D val="0"/>
            <c:extLst>
              <c:ext xmlns:c16="http://schemas.microsoft.com/office/drawing/2014/chart" uri="{C3380CC4-5D6E-409C-BE32-E72D297353CC}">
                <c16:uniqueId val="{00000008-EB7F-42E9-9DD0-46207793CC2A}"/>
              </c:ext>
            </c:extLst>
          </c:dPt>
          <c:dPt>
            <c:idx val="8"/>
            <c:bubble3D val="0"/>
            <c:extLst>
              <c:ext xmlns:c16="http://schemas.microsoft.com/office/drawing/2014/chart" uri="{C3380CC4-5D6E-409C-BE32-E72D297353CC}">
                <c16:uniqueId val="{00000009-EB7F-42E9-9DD0-46207793CC2A}"/>
              </c:ext>
            </c:extLst>
          </c:dPt>
          <c:dPt>
            <c:idx val="9"/>
            <c:bubble3D val="0"/>
            <c:extLst>
              <c:ext xmlns:c16="http://schemas.microsoft.com/office/drawing/2014/chart" uri="{C3380CC4-5D6E-409C-BE32-E72D297353CC}">
                <c16:uniqueId val="{0000000A-EB7F-42E9-9DD0-46207793CC2A}"/>
              </c:ext>
            </c:extLst>
          </c:dPt>
          <c:dPt>
            <c:idx val="10"/>
            <c:bubble3D val="0"/>
            <c:extLst>
              <c:ext xmlns:c16="http://schemas.microsoft.com/office/drawing/2014/chart" uri="{C3380CC4-5D6E-409C-BE32-E72D297353CC}">
                <c16:uniqueId val="{0000000B-EB7F-42E9-9DD0-46207793CC2A}"/>
              </c:ext>
            </c:extLst>
          </c:dPt>
          <c:cat>
            <c:numRef>
              <c:f>'DATA TABLE'!$A$2:$A$33</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'DATA TABLE'!$J$2:$J$33</c:f>
              <c:numCache>
                <c:formatCode>0.0%</c:formatCode>
                <c:ptCount val="32"/>
                <c:pt idx="11">
                  <c:v>1.6309278647445961E-2</c:v>
                </c:pt>
                <c:pt idx="12">
                  <c:v>1.6284324571882614E-2</c:v>
                </c:pt>
                <c:pt idx="13">
                  <c:v>1.6180568783520276E-2</c:v>
                </c:pt>
                <c:pt idx="14">
                  <c:v>0.1053138382371359</c:v>
                </c:pt>
                <c:pt idx="15">
                  <c:v>0.10460733339460543</c:v>
                </c:pt>
                <c:pt idx="16">
                  <c:v>0.24264306573641314</c:v>
                </c:pt>
                <c:pt idx="17">
                  <c:v>0.27907363433334603</c:v>
                </c:pt>
                <c:pt idx="18">
                  <c:v>0.28940969544452111</c:v>
                </c:pt>
                <c:pt idx="19">
                  <c:v>0.34055534372861318</c:v>
                </c:pt>
                <c:pt idx="20">
                  <c:v>0.34388442391616447</c:v>
                </c:pt>
                <c:pt idx="21">
                  <c:v>0.42629701993459967</c:v>
                </c:pt>
                <c:pt idx="22">
                  <c:v>0.45084184056002596</c:v>
                </c:pt>
                <c:pt idx="23">
                  <c:v>0.57002663979077461</c:v>
                </c:pt>
                <c:pt idx="24">
                  <c:v>0.58418066827719117</c:v>
                </c:pt>
                <c:pt idx="25">
                  <c:v>0.61864214704020648</c:v>
                </c:pt>
                <c:pt idx="26">
                  <c:v>0.61991828306376873</c:v>
                </c:pt>
                <c:pt idx="27">
                  <c:v>0.60423568038636788</c:v>
                </c:pt>
                <c:pt idx="28">
                  <c:v>0.59314163402890496</c:v>
                </c:pt>
                <c:pt idx="29">
                  <c:v>0.59113384912527489</c:v>
                </c:pt>
                <c:pt idx="30">
                  <c:v>0.59261528535568786</c:v>
                </c:pt>
                <c:pt idx="31">
                  <c:v>0.594287487972888</c:v>
                </c:pt>
              </c:numCache>
            </c:numRef>
          </c:val>
          <c:extLst>
            <c:ext xmlns:c16="http://schemas.microsoft.com/office/drawing/2014/chart" uri="{C3380CC4-5D6E-409C-BE32-E72D297353CC}">
              <c16:uniqueId val="{0000000C-EB7F-42E9-9DD0-46207793CC2A}"/>
            </c:ext>
          </c:extLst>
        </c:ser>
        <c:ser>
          <c:idx val="3"/>
          <c:order val="2"/>
          <c:tx>
            <c:strRef>
              <c:f>'DATA TABLE'!$S$1</c:f>
              <c:strCache>
                <c:ptCount val="1"/>
                <c:pt idx="0">
                  <c:v> POPULATION COVERED BY ELECTRONIC SMOKING DEVICE PROVISIONS§</c:v>
                </c:pt>
              </c:strCache>
            </c:strRef>
          </c:tx>
          <c:spPr>
            <a:solidFill>
              <a:schemeClr val="accent6">
                <a:lumMod val="60000"/>
                <a:lumOff val="40000"/>
              </a:schemeClr>
            </a:solidFill>
            <a:ln w="63500">
              <a:solidFill>
                <a:schemeClr val="accent6">
                  <a:lumMod val="75000"/>
                </a:schemeClr>
              </a:solidFill>
            </a:ln>
          </c:spPr>
          <c:cat>
            <c:numRef>
              <c:f>'DATA TABLE'!$A$2:$A$33</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'DATA TABLE'!$T$2:$T$33</c:f>
              <c:numCache>
                <c:formatCode>0.0%</c:formatCode>
                <c:ptCount val="32"/>
                <c:pt idx="20">
                  <c:v>2.5203347948420003E-2</c:v>
                </c:pt>
                <c:pt idx="21">
                  <c:v>5.3617050609842787E-2</c:v>
                </c:pt>
                <c:pt idx="22">
                  <c:v>0.17112606086366466</c:v>
                </c:pt>
                <c:pt idx="23">
                  <c:v>0.31633818854829632</c:v>
                </c:pt>
                <c:pt idx="24">
                  <c:v>0.41008767405879321</c:v>
                </c:pt>
                <c:pt idx="25">
                  <c:v>0.44875351101542688</c:v>
                </c:pt>
                <c:pt idx="26">
                  <c:v>0.52160369487353908</c:v>
                </c:pt>
                <c:pt idx="27">
                  <c:v>0.52312459575534098</c:v>
                </c:pt>
                <c:pt idx="28">
                  <c:v>0.54832220794387965</c:v>
                </c:pt>
                <c:pt idx="29">
                  <c:v>0.7403026649250315</c:v>
                </c:pt>
                <c:pt idx="30">
                  <c:v>0.74100013105381834</c:v>
                </c:pt>
                <c:pt idx="31">
                  <c:v>0.77385029822731077</c:v>
                </c:pt>
              </c:numCache>
            </c:numRef>
          </c:val>
          <c:extLst>
            <c:ext xmlns:c16="http://schemas.microsoft.com/office/drawing/2014/chart" uri="{C3380CC4-5D6E-409C-BE32-E72D297353CC}">
              <c16:uniqueId val="{0000000D-EB7F-42E9-9DD0-46207793CC2A}"/>
            </c:ext>
          </c:extLst>
        </c:ser>
        <c:ser>
          <c:idx val="2"/>
          <c:order val="3"/>
          <c:tx>
            <c:strRef>
              <c:f>'DATA TABLE'!$N$1</c:f>
              <c:strCache>
                <c:ptCount val="1"/>
                <c:pt idx="0">
                  <c:v> POPULATION COVERED BY OUTDOOR PUBLIC AREA PROVISIONS‡</c:v>
                </c:pt>
              </c:strCache>
            </c:strRef>
          </c:tx>
          <c:spPr>
            <a:solidFill>
              <a:schemeClr val="accent3">
                <a:lumMod val="60000"/>
                <a:lumOff val="40000"/>
              </a:schemeClr>
            </a:solidFill>
            <a:ln w="63500">
              <a:solidFill>
                <a:schemeClr val="accent3">
                  <a:lumMod val="50000"/>
                </a:schemeClr>
              </a:solidFill>
            </a:ln>
          </c:spPr>
          <c:cat>
            <c:numRef>
              <c:f>'DATA TABLE'!$A$2:$A$33</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'DATA TABLE'!$O$2:$O$33</c:f>
              <c:numCache>
                <c:formatCode>0.0%</c:formatCode>
                <c:ptCount val="32"/>
                <c:pt idx="17">
                  <c:v>2.5088707880737485E-2</c:v>
                </c:pt>
                <c:pt idx="18">
                  <c:v>2.4913206423942309E-2</c:v>
                </c:pt>
                <c:pt idx="19">
                  <c:v>3.1238152147592624E-2</c:v>
                </c:pt>
                <c:pt idx="20">
                  <c:v>3.1139346474521105E-2</c:v>
                </c:pt>
                <c:pt idx="21">
                  <c:v>5.0375039313426018E-2</c:v>
                </c:pt>
                <c:pt idx="22">
                  <c:v>6.515188946197073E-2</c:v>
                </c:pt>
                <c:pt idx="23">
                  <c:v>0.14619335394803645</c:v>
                </c:pt>
                <c:pt idx="24">
                  <c:v>0.1832067533454575</c:v>
                </c:pt>
                <c:pt idx="25">
                  <c:v>0.18434175867807231</c:v>
                </c:pt>
                <c:pt idx="26">
                  <c:v>0.1854773021963628</c:v>
                </c:pt>
                <c:pt idx="27">
                  <c:v>0.1869271641880384</c:v>
                </c:pt>
                <c:pt idx="28">
                  <c:v>0.18840028189651853</c:v>
                </c:pt>
                <c:pt idx="29">
                  <c:v>0.18826350046331961</c:v>
                </c:pt>
                <c:pt idx="30">
                  <c:v>0.19022741757890951</c:v>
                </c:pt>
                <c:pt idx="31">
                  <c:v>0.19226310251042725</c:v>
                </c:pt>
              </c:numCache>
            </c:numRef>
          </c:val>
          <c:extLst>
            <c:ext xmlns:c16="http://schemas.microsoft.com/office/drawing/2014/chart" uri="{C3380CC4-5D6E-409C-BE32-E72D297353CC}">
              <c16:uniqueId val="{0000000E-EB7F-42E9-9DD0-46207793CC2A}"/>
            </c:ext>
          </c:extLst>
        </c:ser>
        <c:dLbls>
          <c:showLegendKey val="0"/>
          <c:showVal val="0"/>
          <c:showCatName val="0"/>
          <c:showSerName val="0"/>
          <c:showPercent val="0"/>
          <c:showBubbleSize val="0"/>
        </c:dLbls>
        <c:axId val="133506944"/>
        <c:axId val="133508480"/>
      </c:areaChart>
      <c:catAx>
        <c:axId val="133506944"/>
        <c:scaling>
          <c:orientation val="minMax"/>
        </c:scaling>
        <c:delete val="0"/>
        <c:axPos val="b"/>
        <c:majorGridlines>
          <c:spPr>
            <a:ln w="3175">
              <a:solidFill>
                <a:schemeClr val="accent3">
                  <a:lumMod val="50000"/>
                  <a:alpha val="28000"/>
                </a:schemeClr>
              </a:solidFill>
              <a:prstDash val="dash"/>
            </a:ln>
          </c:spPr>
        </c:majorGridlines>
        <c:numFmt formatCode="General" sourceLinked="1"/>
        <c:majorTickMark val="out"/>
        <c:minorTickMark val="none"/>
        <c:tickLblPos val="nextTo"/>
        <c:txPr>
          <a:bodyPr rot="-5400000" vert="horz"/>
          <a:lstStyle/>
          <a:p>
            <a:pPr>
              <a:defRPr sz="900">
                <a:latin typeface="Lucida Sans" panose="020B0602030504020204" pitchFamily="34" charset="0"/>
              </a:defRPr>
            </a:pPr>
            <a:endParaRPr lang="en-US"/>
          </a:p>
        </c:txPr>
        <c:crossAx val="133508480"/>
        <c:crosses val="autoZero"/>
        <c:auto val="1"/>
        <c:lblAlgn val="ctr"/>
        <c:lblOffset val="100"/>
        <c:noMultiLvlLbl val="0"/>
      </c:catAx>
      <c:valAx>
        <c:axId val="133508480"/>
        <c:scaling>
          <c:orientation val="minMax"/>
        </c:scaling>
        <c:delete val="0"/>
        <c:axPos val="l"/>
        <c:majorGridlines>
          <c:spPr>
            <a:ln>
              <a:solidFill>
                <a:schemeClr val="accent3">
                  <a:lumMod val="75000"/>
                  <a:alpha val="84000"/>
                </a:schemeClr>
              </a:solidFill>
            </a:ln>
          </c:spPr>
        </c:majorGridlines>
        <c:title>
          <c:tx>
            <c:rich>
              <a:bodyPr rot="-5400000" vert="horz"/>
              <a:lstStyle/>
              <a:p>
                <a:pPr>
                  <a:defRPr sz="900">
                    <a:latin typeface="Lucida Sans" panose="020B0602030504020204" pitchFamily="34" charset="0"/>
                  </a:defRPr>
                </a:pPr>
                <a:r>
                  <a:rPr lang="en-US" sz="900">
                    <a:latin typeface="Lucida Sans" panose="020B0602030504020204" pitchFamily="34" charset="0"/>
                  </a:rPr>
                  <a:t>PERCENT OF WV  P</a:t>
                </a:r>
                <a:r>
                  <a:rPr lang="en-US" sz="900" baseline="0">
                    <a:latin typeface="Lucida Sans" panose="020B0602030504020204" pitchFamily="34" charset="0"/>
                  </a:rPr>
                  <a:t>OPULATION</a:t>
                </a:r>
                <a:endParaRPr lang="en-US" sz="900">
                  <a:latin typeface="Lucida Sans" panose="020B0602030504020204" pitchFamily="34" charset="0"/>
                </a:endParaRPr>
              </a:p>
            </c:rich>
          </c:tx>
          <c:overlay val="0"/>
        </c:title>
        <c:numFmt formatCode="0%" sourceLinked="0"/>
        <c:majorTickMark val="out"/>
        <c:minorTickMark val="none"/>
        <c:tickLblPos val="nextTo"/>
        <c:txPr>
          <a:bodyPr rot="0" vert="horz"/>
          <a:lstStyle/>
          <a:p>
            <a:pPr>
              <a:defRPr sz="900" b="1">
                <a:latin typeface="Lucida Sans" panose="020B0602030504020204" pitchFamily="34" charset="0"/>
              </a:defRPr>
            </a:pPr>
            <a:endParaRPr lang="en-US"/>
          </a:p>
        </c:txPr>
        <c:crossAx val="133506944"/>
        <c:crosses val="autoZero"/>
        <c:crossBetween val="midCat"/>
      </c:valAx>
      <c:spPr>
        <a:ln w="25400">
          <a:noFill/>
        </a:ln>
        <a:effectLst>
          <a:innerShdw blurRad="190500">
            <a:schemeClr val="tx1"/>
          </a:innerShdw>
        </a:effectLst>
        <a:scene3d>
          <a:camera prst="orthographicFront"/>
          <a:lightRig rig="threePt" dir="t"/>
        </a:scene3d>
        <a:sp3d/>
      </c:spPr>
    </c:plotArea>
    <c:legend>
      <c:legendPos val="b"/>
      <c:layout>
        <c:manualLayout>
          <c:xMode val="edge"/>
          <c:yMode val="edge"/>
          <c:x val="4.9489516057683799E-2"/>
          <c:y val="0.81519725418938016"/>
          <c:w val="0.43125103744054466"/>
          <c:h val="0.14377710478497879"/>
        </c:manualLayout>
      </c:layout>
      <c:overlay val="0"/>
      <c:txPr>
        <a:bodyPr/>
        <a:lstStyle/>
        <a:p>
          <a:pPr>
            <a:defRPr sz="1100">
              <a:latin typeface="Calibri" panose="020F0502020204030204" pitchFamily="34" charset="0"/>
              <a:cs typeface="Calibri" panose="020F0502020204030204" pitchFamily="34" charset="0"/>
            </a:defRPr>
          </a:pPr>
          <a:endParaRPr lang="en-US"/>
        </a:p>
      </c:txPr>
    </c:legend>
    <c:plotVisOnly val="1"/>
    <c:dispBlanksAs val="gap"/>
    <c:showDLblsOverMax val="0"/>
  </c:chart>
  <c:spPr>
    <a:blipFill dpi="0" rotWithShape="1">
      <a:blip xmlns:r="http://schemas.openxmlformats.org/officeDocument/2006/relationships" r:embed="rId2">
        <a:alphaModFix amt="87000"/>
      </a:blip>
      <a:srcRect/>
      <a:tile tx="0" ty="0" sx="100000" sy="100000" flip="none" algn="tl"/>
    </a:blipFill>
    <a:ln>
      <a:solidFill>
        <a:schemeClr val="accent3">
          <a:lumMod val="50000"/>
        </a:schemeClr>
      </a:solidFill>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c:pageMargins b="0.75000000000000056" l="0.25" r="0.25" t="0.75000000000000056" header="0.30000000000000027" footer="0.30000000000000027"/>
    <c:pageSetup orientation="landscape" verticalDpi="4"/>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800" b="1">
                <a:latin typeface="Lucida Sans" panose="020B0602030504020204" pitchFamily="34" charset="0"/>
              </a:rPr>
              <a:t>Progress in Passage of Smokefree</a:t>
            </a:r>
            <a:r>
              <a:rPr lang="en-US" sz="1800" b="1" baseline="0">
                <a:latin typeface="Lucida Sans" panose="020B0602030504020204" pitchFamily="34" charset="0"/>
              </a:rPr>
              <a:t> </a:t>
            </a:r>
            <a:r>
              <a:rPr lang="en-US" sz="1800" b="1">
                <a:latin typeface="Lucida Sans" panose="020B0602030504020204" pitchFamily="34" charset="0"/>
              </a:rPr>
              <a:t>Regulations in West Virginia </a:t>
            </a:r>
          </a:p>
          <a:p>
            <a:pPr>
              <a:defRPr/>
            </a:pPr>
            <a:r>
              <a:rPr lang="en-US" sz="1800" b="1">
                <a:latin typeface="Lucida Sans" panose="020B0602030504020204" pitchFamily="34" charset="0"/>
              </a:rPr>
              <a:t>1992-2022</a:t>
            </a:r>
          </a:p>
        </c:rich>
      </c:tx>
      <c:layout>
        <c:manualLayout>
          <c:xMode val="edge"/>
          <c:yMode val="edge"/>
          <c:x val="0.1916802341689561"/>
          <c:y val="3.5353765394710274E-2"/>
        </c:manualLayout>
      </c:layout>
      <c:overlay val="0"/>
    </c:title>
    <c:autoTitleDeleted val="0"/>
    <c:plotArea>
      <c:layout>
        <c:manualLayout>
          <c:layoutTarget val="inner"/>
          <c:xMode val="edge"/>
          <c:yMode val="edge"/>
          <c:x val="8.3441588669340858E-2"/>
          <c:y val="0.16373220270543104"/>
          <c:w val="0.89744889813301643"/>
          <c:h val="0.55914153038562486"/>
        </c:manualLayout>
      </c:layout>
      <c:barChart>
        <c:barDir val="col"/>
        <c:grouping val="clustered"/>
        <c:varyColors val="0"/>
        <c:ser>
          <c:idx val="0"/>
          <c:order val="0"/>
          <c:tx>
            <c:strRef>
              <c:f>'DATA TABLE'!$D$1</c:f>
              <c:strCache>
                <c:ptCount val="1"/>
                <c:pt idx="0">
                  <c:v> POPULATION COVERED BY A SMOKEFREE REGULATION*</c:v>
                </c:pt>
              </c:strCache>
            </c:strRef>
          </c:tx>
          <c:spPr>
            <a:solidFill>
              <a:schemeClr val="accent2">
                <a:lumMod val="75000"/>
              </a:schemeClr>
            </a:solidFill>
            <a:ln w="63500" cap="flat" cmpd="sng" algn="ctr">
              <a:solidFill>
                <a:schemeClr val="accent2">
                  <a:lumMod val="75000"/>
                </a:schemeClr>
              </a:solidFill>
              <a:prstDash val="solid"/>
            </a:ln>
            <a:effectLst>
              <a:outerShdw blurRad="40000" dist="20000" dir="5400000" rotWithShape="0">
                <a:srgbClr val="000000">
                  <a:alpha val="38000"/>
                </a:srgbClr>
              </a:outerShdw>
            </a:effectLst>
            <a:scene3d>
              <a:camera prst="orthographicFront"/>
              <a:lightRig rig="threePt" dir="t"/>
            </a:scene3d>
            <a:sp3d>
              <a:bevelT w="190500" h="38100"/>
            </a:sp3d>
          </c:spPr>
          <c:invertIfNegative val="0"/>
          <c:cat>
            <c:numRef>
              <c:f>'DATA TABLE'!$A$2:$A$33</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'DATA TABLE'!$D$2:$D$33</c:f>
              <c:numCache>
                <c:formatCode>#,##0</c:formatCode>
                <c:ptCount val="32"/>
                <c:pt idx="1">
                  <c:v>78166</c:v>
                </c:pt>
                <c:pt idx="2">
                  <c:v>79055</c:v>
                </c:pt>
                <c:pt idx="3">
                  <c:v>232815</c:v>
                </c:pt>
                <c:pt idx="4">
                  <c:v>923022</c:v>
                </c:pt>
                <c:pt idx="5">
                  <c:v>1145879</c:v>
                </c:pt>
                <c:pt idx="6">
                  <c:v>1266659</c:v>
                </c:pt>
                <c:pt idx="7">
                  <c:v>1289297</c:v>
                </c:pt>
                <c:pt idx="8">
                  <c:v>1378703</c:v>
                </c:pt>
                <c:pt idx="9">
                  <c:v>1399348</c:v>
                </c:pt>
                <c:pt idx="10">
                  <c:v>1534390</c:v>
                </c:pt>
                <c:pt idx="11">
                  <c:v>1565968</c:v>
                </c:pt>
                <c:pt idx="12">
                  <c:v>1644540</c:v>
                </c:pt>
                <c:pt idx="13">
                  <c:v>1649607</c:v>
                </c:pt>
                <c:pt idx="14">
                  <c:v>1811509</c:v>
                </c:pt>
                <c:pt idx="15">
                  <c:v>1818974</c:v>
                </c:pt>
                <c:pt idx="16">
                  <c:v>1834052</c:v>
                </c:pt>
                <c:pt idx="17">
                  <c:v>1840310</c:v>
                </c:pt>
                <c:pt idx="18">
                  <c:v>1847775</c:v>
                </c:pt>
                <c:pt idx="19">
                  <c:v>1854239</c:v>
                </c:pt>
                <c:pt idx="20">
                  <c:v>1856301</c:v>
                </c:pt>
                <c:pt idx="21">
                  <c:v>1856872</c:v>
                </c:pt>
                <c:pt idx="22">
                  <c:v>1853914</c:v>
                </c:pt>
                <c:pt idx="23">
                  <c:v>1849489</c:v>
                </c:pt>
                <c:pt idx="24">
                  <c:v>1842050</c:v>
                </c:pt>
                <c:pt idx="25">
                  <c:v>1831023</c:v>
                </c:pt>
                <c:pt idx="26">
                  <c:v>1817004</c:v>
                </c:pt>
                <c:pt idx="27">
                  <c:v>1804291</c:v>
                </c:pt>
                <c:pt idx="28">
                  <c:v>1792147</c:v>
                </c:pt>
                <c:pt idx="29">
                  <c:v>1791420</c:v>
                </c:pt>
                <c:pt idx="30">
                  <c:v>1785526</c:v>
                </c:pt>
                <c:pt idx="31">
                  <c:v>1775156</c:v>
                </c:pt>
              </c:numCache>
            </c:numRef>
          </c:val>
          <c:extLst>
            <c:ext xmlns:c16="http://schemas.microsoft.com/office/drawing/2014/chart" uri="{C3380CC4-5D6E-409C-BE32-E72D297353CC}">
              <c16:uniqueId val="{00000000-6E73-4AF8-9E65-80B7C31F70CB}"/>
            </c:ext>
          </c:extLst>
        </c:ser>
        <c:ser>
          <c:idx val="1"/>
          <c:order val="1"/>
          <c:tx>
            <c:strRef>
              <c:f>'DATA TABLE'!$I$1</c:f>
              <c:strCache>
                <c:ptCount val="1"/>
                <c:pt idx="0">
                  <c:v> POPULATION COVERED BY 100% ENCLOSED WORK AND PUBLIC PLACE PROVISIONS†</c:v>
                </c:pt>
              </c:strCache>
            </c:strRef>
          </c:tx>
          <c:spPr>
            <a:solidFill>
              <a:schemeClr val="tx2"/>
            </a:solidFill>
            <a:ln w="66675">
              <a:solidFill>
                <a:schemeClr val="tx2"/>
              </a:solidFill>
            </a:ln>
            <a:scene3d>
              <a:camera prst="orthographicFront"/>
              <a:lightRig rig="threePt" dir="t"/>
            </a:scene3d>
            <a:sp3d>
              <a:bevelT w="190500" h="38100"/>
            </a:sp3d>
          </c:spPr>
          <c:invertIfNegative val="0"/>
          <c:dPt>
            <c:idx val="0"/>
            <c:invertIfNegative val="0"/>
            <c:bubble3D val="0"/>
            <c:extLst>
              <c:ext xmlns:c16="http://schemas.microsoft.com/office/drawing/2014/chart" uri="{C3380CC4-5D6E-409C-BE32-E72D297353CC}">
                <c16:uniqueId val="{00000001-6E73-4AF8-9E65-80B7C31F70CB}"/>
              </c:ext>
            </c:extLst>
          </c:dPt>
          <c:dPt>
            <c:idx val="1"/>
            <c:invertIfNegative val="0"/>
            <c:bubble3D val="0"/>
            <c:extLst>
              <c:ext xmlns:c16="http://schemas.microsoft.com/office/drawing/2014/chart" uri="{C3380CC4-5D6E-409C-BE32-E72D297353CC}">
                <c16:uniqueId val="{00000002-6E73-4AF8-9E65-80B7C31F70CB}"/>
              </c:ext>
            </c:extLst>
          </c:dPt>
          <c:dPt>
            <c:idx val="2"/>
            <c:invertIfNegative val="0"/>
            <c:bubble3D val="0"/>
            <c:extLst>
              <c:ext xmlns:c16="http://schemas.microsoft.com/office/drawing/2014/chart" uri="{C3380CC4-5D6E-409C-BE32-E72D297353CC}">
                <c16:uniqueId val="{00000003-6E73-4AF8-9E65-80B7C31F70CB}"/>
              </c:ext>
            </c:extLst>
          </c:dPt>
          <c:dPt>
            <c:idx val="3"/>
            <c:invertIfNegative val="0"/>
            <c:bubble3D val="0"/>
            <c:extLst>
              <c:ext xmlns:c16="http://schemas.microsoft.com/office/drawing/2014/chart" uri="{C3380CC4-5D6E-409C-BE32-E72D297353CC}">
                <c16:uniqueId val="{00000004-6E73-4AF8-9E65-80B7C31F70CB}"/>
              </c:ext>
            </c:extLst>
          </c:dPt>
          <c:dPt>
            <c:idx val="4"/>
            <c:invertIfNegative val="0"/>
            <c:bubble3D val="0"/>
            <c:extLst>
              <c:ext xmlns:c16="http://schemas.microsoft.com/office/drawing/2014/chart" uri="{C3380CC4-5D6E-409C-BE32-E72D297353CC}">
                <c16:uniqueId val="{00000005-6E73-4AF8-9E65-80B7C31F70CB}"/>
              </c:ext>
            </c:extLst>
          </c:dPt>
          <c:dPt>
            <c:idx val="5"/>
            <c:invertIfNegative val="0"/>
            <c:bubble3D val="0"/>
            <c:extLst>
              <c:ext xmlns:c16="http://schemas.microsoft.com/office/drawing/2014/chart" uri="{C3380CC4-5D6E-409C-BE32-E72D297353CC}">
                <c16:uniqueId val="{00000006-6E73-4AF8-9E65-80B7C31F70CB}"/>
              </c:ext>
            </c:extLst>
          </c:dPt>
          <c:dPt>
            <c:idx val="6"/>
            <c:invertIfNegative val="0"/>
            <c:bubble3D val="0"/>
            <c:extLst>
              <c:ext xmlns:c16="http://schemas.microsoft.com/office/drawing/2014/chart" uri="{C3380CC4-5D6E-409C-BE32-E72D297353CC}">
                <c16:uniqueId val="{00000007-6E73-4AF8-9E65-80B7C31F70CB}"/>
              </c:ext>
            </c:extLst>
          </c:dPt>
          <c:dPt>
            <c:idx val="7"/>
            <c:invertIfNegative val="0"/>
            <c:bubble3D val="0"/>
            <c:extLst>
              <c:ext xmlns:c16="http://schemas.microsoft.com/office/drawing/2014/chart" uri="{C3380CC4-5D6E-409C-BE32-E72D297353CC}">
                <c16:uniqueId val="{00000008-6E73-4AF8-9E65-80B7C31F70CB}"/>
              </c:ext>
            </c:extLst>
          </c:dPt>
          <c:dPt>
            <c:idx val="8"/>
            <c:invertIfNegative val="0"/>
            <c:bubble3D val="0"/>
            <c:extLst>
              <c:ext xmlns:c16="http://schemas.microsoft.com/office/drawing/2014/chart" uri="{C3380CC4-5D6E-409C-BE32-E72D297353CC}">
                <c16:uniqueId val="{00000009-6E73-4AF8-9E65-80B7C31F70CB}"/>
              </c:ext>
            </c:extLst>
          </c:dPt>
          <c:dPt>
            <c:idx val="9"/>
            <c:invertIfNegative val="0"/>
            <c:bubble3D val="0"/>
            <c:extLst>
              <c:ext xmlns:c16="http://schemas.microsoft.com/office/drawing/2014/chart" uri="{C3380CC4-5D6E-409C-BE32-E72D297353CC}">
                <c16:uniqueId val="{0000000A-6E73-4AF8-9E65-80B7C31F70CB}"/>
              </c:ext>
            </c:extLst>
          </c:dPt>
          <c:dPt>
            <c:idx val="10"/>
            <c:invertIfNegative val="0"/>
            <c:bubble3D val="0"/>
            <c:extLst>
              <c:ext xmlns:c16="http://schemas.microsoft.com/office/drawing/2014/chart" uri="{C3380CC4-5D6E-409C-BE32-E72D297353CC}">
                <c16:uniqueId val="{0000000B-6E73-4AF8-9E65-80B7C31F70CB}"/>
              </c:ext>
            </c:extLst>
          </c:dPt>
          <c:cat>
            <c:numRef>
              <c:f>'DATA TABLE'!$A$2:$A$33</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'DATA TABLE'!$I$2:$I$33</c:f>
              <c:numCache>
                <c:formatCode>#,##0</c:formatCode>
                <c:ptCount val="32"/>
                <c:pt idx="11">
                  <c:v>29445</c:v>
                </c:pt>
                <c:pt idx="12">
                  <c:v>29512</c:v>
                </c:pt>
                <c:pt idx="13">
                  <c:v>29391</c:v>
                </c:pt>
                <c:pt idx="14">
                  <c:v>191723</c:v>
                </c:pt>
                <c:pt idx="15">
                  <c:v>191213</c:v>
                </c:pt>
                <c:pt idx="16">
                  <c:v>445020</c:v>
                </c:pt>
                <c:pt idx="17">
                  <c:v>513582</c:v>
                </c:pt>
                <c:pt idx="18">
                  <c:v>534764</c:v>
                </c:pt>
                <c:pt idx="19">
                  <c:v>631471</c:v>
                </c:pt>
                <c:pt idx="20">
                  <c:v>638353</c:v>
                </c:pt>
                <c:pt idx="21">
                  <c:v>791579</c:v>
                </c:pt>
                <c:pt idx="22">
                  <c:v>835822</c:v>
                </c:pt>
                <c:pt idx="23">
                  <c:v>1054258</c:v>
                </c:pt>
                <c:pt idx="24">
                  <c:v>1076090</c:v>
                </c:pt>
                <c:pt idx="25">
                  <c:v>1132748</c:v>
                </c:pt>
                <c:pt idx="26">
                  <c:v>1126394</c:v>
                </c:pt>
                <c:pt idx="27">
                  <c:v>1090217</c:v>
                </c:pt>
                <c:pt idx="28">
                  <c:v>1062997</c:v>
                </c:pt>
                <c:pt idx="29">
                  <c:v>1058969</c:v>
                </c:pt>
                <c:pt idx="30">
                  <c:v>1058130</c:v>
                </c:pt>
                <c:pt idx="31">
                  <c:v>1054953</c:v>
                </c:pt>
              </c:numCache>
            </c:numRef>
          </c:val>
          <c:extLst>
            <c:ext xmlns:c16="http://schemas.microsoft.com/office/drawing/2014/chart" uri="{C3380CC4-5D6E-409C-BE32-E72D297353CC}">
              <c16:uniqueId val="{0000000C-6E73-4AF8-9E65-80B7C31F70CB}"/>
            </c:ext>
          </c:extLst>
        </c:ser>
        <c:ser>
          <c:idx val="3"/>
          <c:order val="2"/>
          <c:tx>
            <c:strRef>
              <c:f>'DATA TABLE'!$S$1</c:f>
              <c:strCache>
                <c:ptCount val="1"/>
                <c:pt idx="0">
                  <c:v> POPULATION COVERED BY ELECTRONIC SMOKING DEVICE PROVISIONS§</c:v>
                </c:pt>
              </c:strCache>
            </c:strRef>
          </c:tx>
          <c:spPr>
            <a:solidFill>
              <a:schemeClr val="accent6">
                <a:lumMod val="75000"/>
              </a:schemeClr>
            </a:solidFill>
            <a:ln w="63500">
              <a:solidFill>
                <a:schemeClr val="accent6">
                  <a:lumMod val="75000"/>
                </a:schemeClr>
              </a:solidFill>
            </a:ln>
            <a:scene3d>
              <a:camera prst="orthographicFront"/>
              <a:lightRig rig="threePt" dir="t"/>
            </a:scene3d>
            <a:sp3d>
              <a:bevelT w="190500" h="38100"/>
            </a:sp3d>
          </c:spPr>
          <c:invertIfNegative val="0"/>
          <c:cat>
            <c:numRef>
              <c:f>'DATA TABLE'!$A$2:$A$33</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'DATA TABLE'!$S$2:$S$33</c:f>
              <c:numCache>
                <c:formatCode>General</c:formatCode>
                <c:ptCount val="32"/>
                <c:pt idx="20" formatCode="#,##0">
                  <c:v>46785</c:v>
                </c:pt>
                <c:pt idx="21" formatCode="#,##0">
                  <c:v>99560</c:v>
                </c:pt>
                <c:pt idx="22" formatCode="#,##0">
                  <c:v>317253</c:v>
                </c:pt>
                <c:pt idx="23" formatCode="#,##0">
                  <c:v>585064</c:v>
                </c:pt>
                <c:pt idx="24" formatCode="#,##0">
                  <c:v>755402</c:v>
                </c:pt>
                <c:pt idx="25" formatCode="#,##0">
                  <c:v>821678</c:v>
                </c:pt>
                <c:pt idx="26" formatCode="#,##0">
                  <c:v>947756</c:v>
                </c:pt>
                <c:pt idx="27" formatCode="#,##0">
                  <c:v>943869</c:v>
                </c:pt>
                <c:pt idx="28" formatCode="#,##0">
                  <c:v>982674</c:v>
                </c:pt>
                <c:pt idx="29" formatCode="#,##0">
                  <c:v>1326193</c:v>
                </c:pt>
                <c:pt idx="30" formatCode="#,##0">
                  <c:v>1323075</c:v>
                </c:pt>
                <c:pt idx="31" formatCode="#,##0">
                  <c:v>1373705</c:v>
                </c:pt>
              </c:numCache>
            </c:numRef>
          </c:val>
          <c:extLst>
            <c:ext xmlns:c16="http://schemas.microsoft.com/office/drawing/2014/chart" uri="{C3380CC4-5D6E-409C-BE32-E72D297353CC}">
              <c16:uniqueId val="{0000000D-6E73-4AF8-9E65-80B7C31F70CB}"/>
            </c:ext>
          </c:extLst>
        </c:ser>
        <c:ser>
          <c:idx val="2"/>
          <c:order val="3"/>
          <c:tx>
            <c:strRef>
              <c:f>'DATA TABLE'!$N$1</c:f>
              <c:strCache>
                <c:ptCount val="1"/>
                <c:pt idx="0">
                  <c:v> POPULATION COVERED BY OUTDOOR PUBLIC AREA PROVISIONS‡</c:v>
                </c:pt>
              </c:strCache>
            </c:strRef>
          </c:tx>
          <c:spPr>
            <a:solidFill>
              <a:schemeClr val="accent3">
                <a:lumMod val="50000"/>
              </a:schemeClr>
            </a:solidFill>
            <a:ln w="63500">
              <a:solidFill>
                <a:schemeClr val="accent3">
                  <a:lumMod val="50000"/>
                </a:schemeClr>
              </a:solidFill>
            </a:ln>
            <a:scene3d>
              <a:camera prst="orthographicFront"/>
              <a:lightRig rig="threePt" dir="t"/>
            </a:scene3d>
            <a:sp3d>
              <a:bevelT w="190500" h="38100"/>
            </a:sp3d>
          </c:spPr>
          <c:invertIfNegative val="0"/>
          <c:cat>
            <c:numRef>
              <c:f>'DATA TABLE'!$A$2:$A$33</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'DATA TABLE'!$N$2:$N$33</c:f>
              <c:numCache>
                <c:formatCode>#,##0.00</c:formatCode>
                <c:ptCount val="32"/>
                <c:pt idx="17" formatCode="#,##0">
                  <c:v>46171</c:v>
                </c:pt>
                <c:pt idx="18" formatCode="#,##0">
                  <c:v>46034</c:v>
                </c:pt>
                <c:pt idx="19" formatCode="#,##0">
                  <c:v>57923</c:v>
                </c:pt>
                <c:pt idx="20" formatCode="#,##0">
                  <c:v>57804</c:v>
                </c:pt>
                <c:pt idx="21" formatCode="#,##0">
                  <c:v>93540</c:v>
                </c:pt>
                <c:pt idx="22" formatCode="#,##0">
                  <c:v>120786</c:v>
                </c:pt>
                <c:pt idx="23" formatCode="#,##0">
                  <c:v>270383</c:v>
                </c:pt>
                <c:pt idx="24" formatCode="#,##0">
                  <c:v>337476</c:v>
                </c:pt>
                <c:pt idx="25" formatCode="#,##0">
                  <c:v>337534</c:v>
                </c:pt>
                <c:pt idx="26" formatCode="#,##0">
                  <c:v>337013</c:v>
                </c:pt>
                <c:pt idx="27" formatCode="#,##0">
                  <c:v>337271</c:v>
                </c:pt>
                <c:pt idx="28" formatCode="#,##0">
                  <c:v>337641</c:v>
                </c:pt>
                <c:pt idx="29" formatCode="#,##0">
                  <c:v>337259</c:v>
                </c:pt>
                <c:pt idx="30" formatCode="#,##0">
                  <c:v>339656</c:v>
                </c:pt>
                <c:pt idx="31" formatCode="#,##0">
                  <c:v>341297</c:v>
                </c:pt>
              </c:numCache>
            </c:numRef>
          </c:val>
          <c:extLst>
            <c:ext xmlns:c16="http://schemas.microsoft.com/office/drawing/2014/chart" uri="{C3380CC4-5D6E-409C-BE32-E72D297353CC}">
              <c16:uniqueId val="{0000000E-6E73-4AF8-9E65-80B7C31F70CB}"/>
            </c:ext>
          </c:extLst>
        </c:ser>
        <c:dLbls>
          <c:showLegendKey val="0"/>
          <c:showVal val="0"/>
          <c:showCatName val="0"/>
          <c:showSerName val="0"/>
          <c:showPercent val="0"/>
          <c:showBubbleSize val="0"/>
        </c:dLbls>
        <c:gapWidth val="150"/>
        <c:axId val="133604480"/>
        <c:axId val="133606016"/>
      </c:barChart>
      <c:catAx>
        <c:axId val="133604480"/>
        <c:scaling>
          <c:orientation val="minMax"/>
        </c:scaling>
        <c:delete val="0"/>
        <c:axPos val="b"/>
        <c:majorGridlines>
          <c:spPr>
            <a:ln w="3175">
              <a:solidFill>
                <a:schemeClr val="accent3">
                  <a:lumMod val="50000"/>
                  <a:alpha val="28000"/>
                </a:schemeClr>
              </a:solidFill>
              <a:prstDash val="dash"/>
            </a:ln>
          </c:spPr>
        </c:majorGridlines>
        <c:numFmt formatCode="General" sourceLinked="1"/>
        <c:majorTickMark val="out"/>
        <c:minorTickMark val="none"/>
        <c:tickLblPos val="nextTo"/>
        <c:txPr>
          <a:bodyPr rot="-5400000" vert="horz"/>
          <a:lstStyle/>
          <a:p>
            <a:pPr>
              <a:defRPr sz="900">
                <a:latin typeface="Lucida Sans" panose="020B0602030504020204" pitchFamily="34" charset="0"/>
              </a:defRPr>
            </a:pPr>
            <a:endParaRPr lang="en-US"/>
          </a:p>
        </c:txPr>
        <c:crossAx val="133606016"/>
        <c:crosses val="autoZero"/>
        <c:auto val="1"/>
        <c:lblAlgn val="ctr"/>
        <c:lblOffset val="100"/>
        <c:noMultiLvlLbl val="0"/>
      </c:catAx>
      <c:valAx>
        <c:axId val="133606016"/>
        <c:scaling>
          <c:orientation val="minMax"/>
        </c:scaling>
        <c:delete val="0"/>
        <c:axPos val="l"/>
        <c:majorGridlines>
          <c:spPr>
            <a:ln>
              <a:solidFill>
                <a:schemeClr val="accent3">
                  <a:lumMod val="75000"/>
                  <a:alpha val="84000"/>
                </a:schemeClr>
              </a:solidFill>
            </a:ln>
          </c:spPr>
        </c:majorGridlines>
        <c:title>
          <c:tx>
            <c:rich>
              <a:bodyPr rot="-5400000" vert="horz" anchor="t" anchorCtr="0"/>
              <a:lstStyle/>
              <a:p>
                <a:pPr>
                  <a:defRPr/>
                </a:pPr>
                <a:r>
                  <a:rPr lang="en-US" sz="900">
                    <a:latin typeface="Lucida Sans" panose="020B0602030504020204" pitchFamily="34" charset="0"/>
                  </a:rPr>
                  <a:t>PERCENT OF WV POPULATION</a:t>
                </a:r>
              </a:p>
            </c:rich>
          </c:tx>
          <c:overlay val="0"/>
        </c:title>
        <c:numFmt formatCode="#,##0" sourceLinked="0"/>
        <c:majorTickMark val="out"/>
        <c:minorTickMark val="none"/>
        <c:tickLblPos val="nextTo"/>
        <c:txPr>
          <a:bodyPr rot="0" vert="horz"/>
          <a:lstStyle/>
          <a:p>
            <a:pPr>
              <a:defRPr sz="900" b="1">
                <a:latin typeface="Lucida Sans" panose="020B0602030504020204" pitchFamily="34" charset="0"/>
              </a:defRPr>
            </a:pPr>
            <a:endParaRPr lang="en-US"/>
          </a:p>
        </c:txPr>
        <c:crossAx val="133604480"/>
        <c:crosses val="autoZero"/>
        <c:crossBetween val="between"/>
      </c:valAx>
      <c:spPr>
        <a:ln w="25400">
          <a:noFill/>
        </a:ln>
        <a:effectLst>
          <a:innerShdw blurRad="190500">
            <a:schemeClr val="tx1"/>
          </a:innerShdw>
        </a:effectLst>
        <a:scene3d>
          <a:camera prst="orthographicFront"/>
          <a:lightRig rig="threePt" dir="t"/>
        </a:scene3d>
        <a:sp3d/>
      </c:spPr>
    </c:plotArea>
    <c:legend>
      <c:legendPos val="b"/>
      <c:layout>
        <c:manualLayout>
          <c:xMode val="edge"/>
          <c:yMode val="edge"/>
          <c:x val="5.4847648475850268E-2"/>
          <c:y val="0.81512134060165553"/>
          <c:w val="0.4390556257019041"/>
          <c:h val="0.1315453260650111"/>
        </c:manualLayout>
      </c:layout>
      <c:overlay val="0"/>
      <c:txPr>
        <a:bodyPr/>
        <a:lstStyle/>
        <a:p>
          <a:pPr>
            <a:defRPr sz="1100">
              <a:latin typeface="+mn-lt"/>
            </a:defRPr>
          </a:pPr>
          <a:endParaRPr lang="en-US"/>
        </a:p>
      </c:txPr>
    </c:legend>
    <c:plotVisOnly val="1"/>
    <c:dispBlanksAs val="gap"/>
    <c:showDLblsOverMax val="0"/>
  </c:chart>
  <c:spPr>
    <a:blipFill dpi="0" rotWithShape="1">
      <a:blip xmlns:r="http://schemas.openxmlformats.org/officeDocument/2006/relationships" r:embed="rId2">
        <a:alphaModFix amt="87000"/>
      </a:blip>
      <a:srcRect/>
      <a:tile tx="0" ty="0" sx="100000" sy="100000" flip="none" algn="tl"/>
    </a:blipFill>
    <a:ln>
      <a:solidFill>
        <a:schemeClr val="accent3">
          <a:lumMod val="50000"/>
        </a:schemeClr>
      </a:solidFill>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c:pageMargins b="0.75000000000000056" l="0.25" r="0.25" t="0.75000000000000056" header="0.30000000000000027" footer="0.30000000000000027"/>
    <c:pageSetup orientation="landscape" verticalDpi="4"/>
  </c:printSettings>
  <c:userShapes r:id="rId3"/>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5" Type="http://schemas.openxmlformats.org/officeDocument/2006/relationships/chart" Target="../charts/chart8.xml"/><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absolute">
    <xdr:from>
      <xdr:col>1</xdr:col>
      <xdr:colOff>28575</xdr:colOff>
      <xdr:row>2</xdr:row>
      <xdr:rowOff>19050</xdr:rowOff>
    </xdr:from>
    <xdr:to>
      <xdr:col>10</xdr:col>
      <xdr:colOff>161925</xdr:colOff>
      <xdr:row>36</xdr:row>
      <xdr:rowOff>47625</xdr:rowOff>
    </xdr:to>
    <xdr:graphicFrame macro="">
      <xdr:nvGraphicFramePr>
        <xdr:cNvPr id="339078" name="Chart 1">
          <a:extLst>
            <a:ext uri="{FF2B5EF4-FFF2-40B4-BE49-F238E27FC236}">
              <a16:creationId xmlns:a16="http://schemas.microsoft.com/office/drawing/2014/main" id="{00000000-0008-0000-0000-0000862C05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600075</xdr:colOff>
      <xdr:row>40</xdr:row>
      <xdr:rowOff>114300</xdr:rowOff>
    </xdr:from>
    <xdr:to>
      <xdr:col>10</xdr:col>
      <xdr:colOff>123825</xdr:colOff>
      <xdr:row>79</xdr:row>
      <xdr:rowOff>28575</xdr:rowOff>
    </xdr:to>
    <xdr:graphicFrame macro="">
      <xdr:nvGraphicFramePr>
        <xdr:cNvPr id="339079" name="Chart 1">
          <a:extLst>
            <a:ext uri="{FF2B5EF4-FFF2-40B4-BE49-F238E27FC236}">
              <a16:creationId xmlns:a16="http://schemas.microsoft.com/office/drawing/2014/main" id="{00000000-0008-0000-0000-0000872C05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xdr:col>
      <xdr:colOff>66675</xdr:colOff>
      <xdr:row>82</xdr:row>
      <xdr:rowOff>66675</xdr:rowOff>
    </xdr:from>
    <xdr:to>
      <xdr:col>10</xdr:col>
      <xdr:colOff>200025</xdr:colOff>
      <xdr:row>117</xdr:row>
      <xdr:rowOff>28575</xdr:rowOff>
    </xdr:to>
    <xdr:graphicFrame macro="">
      <xdr:nvGraphicFramePr>
        <xdr:cNvPr id="339080" name="Chart 1">
          <a:extLst>
            <a:ext uri="{FF2B5EF4-FFF2-40B4-BE49-F238E27FC236}">
              <a16:creationId xmlns:a16="http://schemas.microsoft.com/office/drawing/2014/main" id="{00000000-0008-0000-0000-0000882C05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0.11493</cdr:x>
      <cdr:y>0.0542</cdr:y>
    </cdr:from>
    <cdr:to>
      <cdr:x>0.17834</cdr:x>
      <cdr:y>0.13498</cdr:y>
    </cdr:to>
    <cdr:sp macro="" textlink="">
      <cdr:nvSpPr>
        <cdr:cNvPr id="2" name="TextBox 1"/>
        <cdr:cNvSpPr txBox="1"/>
      </cdr:nvSpPr>
      <cdr:spPr>
        <a:xfrm xmlns:a="http://schemas.openxmlformats.org/drawingml/2006/main" rot="-5400000">
          <a:off x="1557341" y="0"/>
          <a:ext cx="304800" cy="709612"/>
        </a:xfrm>
        <a:prstGeom xmlns:a="http://schemas.openxmlformats.org/drawingml/2006/main" prst="rect">
          <a:avLst/>
        </a:prstGeom>
      </cdr:spPr>
      <cdr:txBody>
        <a:bodyPr xmlns:a="http://schemas.openxmlformats.org/drawingml/2006/main" vert="wordArtVert"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0.82675</cdr:x>
      <cdr:y>1</cdr:y>
    </cdr:from>
    <cdr:to>
      <cdr:x>0.83564</cdr:x>
      <cdr:y>1</cdr:y>
    </cdr:to>
    <cdr:sp macro="" textlink="">
      <cdr:nvSpPr>
        <cdr:cNvPr id="25" name="TextBox 24"/>
        <cdr:cNvSpPr txBox="1"/>
      </cdr:nvSpPr>
      <cdr:spPr>
        <a:xfrm xmlns:a="http://schemas.openxmlformats.org/drawingml/2006/main">
          <a:off x="6807200" y="4352719"/>
          <a:ext cx="4615585" cy="38056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800"/>
            <a:t>Note:  Lincoln, Tucker and Pocahontas Counties'</a:t>
          </a:r>
          <a:r>
            <a:rPr lang="en-US" sz="800" baseline="0"/>
            <a:t>  first and only regulations are</a:t>
          </a:r>
          <a:r>
            <a:rPr lang="en-US" sz="800"/>
            <a:t> </a:t>
          </a:r>
          <a:r>
            <a:rPr lang="en-US" sz="800" baseline="0"/>
            <a:t>100% workplace coverage.  The average lenght of time from original regulation to 100% workplace upgrade is about 11 years. </a:t>
          </a:r>
          <a:endParaRPr lang="en-US" sz="800"/>
        </a:p>
      </cdr:txBody>
    </cdr:sp>
  </cdr:relSizeAnchor>
  <cdr:relSizeAnchor xmlns:cdr="http://schemas.openxmlformats.org/drawingml/2006/chartDrawing">
    <cdr:from>
      <cdr:x>0.11493</cdr:x>
      <cdr:y>0.0542</cdr:y>
    </cdr:from>
    <cdr:to>
      <cdr:x>0.17834</cdr:x>
      <cdr:y>0.13498</cdr:y>
    </cdr:to>
    <cdr:sp macro="" textlink="">
      <cdr:nvSpPr>
        <cdr:cNvPr id="3" name="TextBox 1"/>
        <cdr:cNvSpPr txBox="1"/>
      </cdr:nvSpPr>
      <cdr:spPr>
        <a:xfrm xmlns:a="http://schemas.openxmlformats.org/drawingml/2006/main" rot="-5400000">
          <a:off x="1557341" y="0"/>
          <a:ext cx="304800" cy="709612"/>
        </a:xfrm>
        <a:prstGeom xmlns:a="http://schemas.openxmlformats.org/drawingml/2006/main" prst="rect">
          <a:avLst/>
        </a:prstGeom>
      </cdr:spPr>
      <cdr:txBody>
        <a:bodyPr xmlns:a="http://schemas.openxmlformats.org/drawingml/2006/main" vert="wordArtVert"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0.82675</cdr:x>
      <cdr:y>1</cdr:y>
    </cdr:from>
    <cdr:to>
      <cdr:x>0.83564</cdr:x>
      <cdr:y>1</cdr:y>
    </cdr:to>
    <cdr:sp macro="" textlink="">
      <cdr:nvSpPr>
        <cdr:cNvPr id="4" name="TextBox 24"/>
        <cdr:cNvSpPr txBox="1"/>
      </cdr:nvSpPr>
      <cdr:spPr>
        <a:xfrm xmlns:a="http://schemas.openxmlformats.org/drawingml/2006/main">
          <a:off x="6807200" y="4352719"/>
          <a:ext cx="4615585" cy="38056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800"/>
            <a:t>Note:  Lincoln, Tucker and Pocahontas Counties'</a:t>
          </a:r>
          <a:r>
            <a:rPr lang="en-US" sz="800" baseline="0"/>
            <a:t>  first and only regulations are</a:t>
          </a:r>
          <a:r>
            <a:rPr lang="en-US" sz="800"/>
            <a:t> </a:t>
          </a:r>
          <a:r>
            <a:rPr lang="en-US" sz="800" baseline="0"/>
            <a:t>100% workplace coverage.  The average lenght of time from original regulation to 100% workplace upgrade is about 11 years. </a:t>
          </a:r>
          <a:endParaRPr lang="en-US" sz="800"/>
        </a:p>
      </cdr:txBody>
    </cdr:sp>
  </cdr:relSizeAnchor>
  <cdr:relSizeAnchor xmlns:cdr="http://schemas.openxmlformats.org/drawingml/2006/chartDrawing">
    <cdr:from>
      <cdr:x>0.48555</cdr:x>
      <cdr:y>0.86462</cdr:y>
    </cdr:from>
    <cdr:to>
      <cdr:x>0.97833</cdr:x>
      <cdr:y>0.97538</cdr:y>
    </cdr:to>
    <cdr:sp macro="" textlink="'DATA TABLE'!$A$35:$I$35">
      <cdr:nvSpPr>
        <cdr:cNvPr id="5" name="TextBox 4"/>
        <cdr:cNvSpPr txBox="1"/>
      </cdr:nvSpPr>
      <cdr:spPr>
        <a:xfrm xmlns:a="http://schemas.openxmlformats.org/drawingml/2006/main">
          <a:off x="5762625" y="5353050"/>
          <a:ext cx="5848350" cy="685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BA23DB0-323E-43C4-9C18-EC26D79DFB91}" type="TxLink">
            <a:rPr lang="en-US" sz="1100" b="0" i="0" u="none" strike="noStrike">
              <a:solidFill>
                <a:srgbClr val="000000"/>
              </a:solidFill>
              <a:latin typeface="Calibri"/>
              <a:cs typeface="Calibri"/>
            </a:rPr>
            <a:pPr/>
            <a:t> </a:t>
          </a:fld>
          <a:endParaRPr lang="en-US" sz="1100"/>
        </a:p>
      </cdr:txBody>
    </cdr:sp>
  </cdr:relSizeAnchor>
  <cdr:relSizeAnchor xmlns:cdr="http://schemas.openxmlformats.org/drawingml/2006/chartDrawing">
    <cdr:from>
      <cdr:x>0.50963</cdr:x>
      <cdr:y>0.79846</cdr:y>
    </cdr:from>
    <cdr:to>
      <cdr:x>0.97592</cdr:x>
      <cdr:y>0.98154</cdr:y>
    </cdr:to>
    <cdr:sp macro="" textlink="">
      <cdr:nvSpPr>
        <cdr:cNvPr id="8" name="TextBox 1"/>
        <cdr:cNvSpPr txBox="1"/>
      </cdr:nvSpPr>
      <cdr:spPr>
        <a:xfrm xmlns:a="http://schemas.openxmlformats.org/drawingml/2006/main">
          <a:off x="6048374" y="4943474"/>
          <a:ext cx="5534026" cy="11334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en-US" sz="1100">
              <a:effectLst/>
              <a:latin typeface="+mn-lt"/>
              <a:ea typeface="+mn-ea"/>
              <a:cs typeface="+mn-cs"/>
            </a:rPr>
            <a:t>*Counties adopting a local board of health smokefree regulation, regardless of specific provisions.  †Counties adopting a local board of health regulation that prohibits smoking in all enclosed work and public places, restaurants, bars, gaming venues, and vehicles used as places of employment.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§Counties adopting local board of health regulations that prohibit the use of electronic smoking devices anywhere traditional smoking is prohibited.  </a:t>
          </a:r>
          <a:r>
            <a:rPr lang="en-US" sz="1100">
              <a:effectLst/>
              <a:latin typeface="+mn-lt"/>
              <a:ea typeface="+mn-ea"/>
              <a:cs typeface="+mn-cs"/>
            </a:rPr>
            <a:t>‡Counties adopting a local board of health smokefree regulation with outdoor public area provisions.  </a:t>
          </a:r>
          <a:endParaRPr lang="en-US">
            <a:effectLst/>
            <a:latin typeface="+mn-lt"/>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0.11493</cdr:x>
      <cdr:y>0.0542</cdr:y>
    </cdr:from>
    <cdr:to>
      <cdr:x>0.17834</cdr:x>
      <cdr:y>0.13498</cdr:y>
    </cdr:to>
    <cdr:sp macro="" textlink="">
      <cdr:nvSpPr>
        <cdr:cNvPr id="2" name="TextBox 1"/>
        <cdr:cNvSpPr txBox="1"/>
      </cdr:nvSpPr>
      <cdr:spPr>
        <a:xfrm xmlns:a="http://schemas.openxmlformats.org/drawingml/2006/main" rot="-5400000">
          <a:off x="1557341" y="0"/>
          <a:ext cx="304800" cy="709612"/>
        </a:xfrm>
        <a:prstGeom xmlns:a="http://schemas.openxmlformats.org/drawingml/2006/main" prst="rect">
          <a:avLst/>
        </a:prstGeom>
      </cdr:spPr>
      <cdr:txBody>
        <a:bodyPr xmlns:a="http://schemas.openxmlformats.org/drawingml/2006/main" vert="wordArtVert"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0.82675</cdr:x>
      <cdr:y>1</cdr:y>
    </cdr:from>
    <cdr:to>
      <cdr:x>0.83564</cdr:x>
      <cdr:y>1</cdr:y>
    </cdr:to>
    <cdr:sp macro="" textlink="">
      <cdr:nvSpPr>
        <cdr:cNvPr id="25" name="TextBox 24"/>
        <cdr:cNvSpPr txBox="1"/>
      </cdr:nvSpPr>
      <cdr:spPr>
        <a:xfrm xmlns:a="http://schemas.openxmlformats.org/drawingml/2006/main">
          <a:off x="6807200" y="4352719"/>
          <a:ext cx="4615585" cy="38056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800"/>
            <a:t>Note:  Lincoln, Tucker and Pocahontas Counties'</a:t>
          </a:r>
          <a:r>
            <a:rPr lang="en-US" sz="800" baseline="0"/>
            <a:t>  first and only regulations are</a:t>
          </a:r>
          <a:r>
            <a:rPr lang="en-US" sz="800"/>
            <a:t> </a:t>
          </a:r>
          <a:r>
            <a:rPr lang="en-US" sz="800" baseline="0"/>
            <a:t>100% workplace coverage.  The average lenght of time from original regulation to 100% workplace upgrade is about 11 years. </a:t>
          </a:r>
          <a:endParaRPr lang="en-US" sz="800"/>
        </a:p>
      </cdr:txBody>
    </cdr:sp>
  </cdr:relSizeAnchor>
  <cdr:relSizeAnchor xmlns:cdr="http://schemas.openxmlformats.org/drawingml/2006/chartDrawing">
    <cdr:from>
      <cdr:x>0.11493</cdr:x>
      <cdr:y>0.0542</cdr:y>
    </cdr:from>
    <cdr:to>
      <cdr:x>0.17834</cdr:x>
      <cdr:y>0.13498</cdr:y>
    </cdr:to>
    <cdr:sp macro="" textlink="">
      <cdr:nvSpPr>
        <cdr:cNvPr id="3" name="TextBox 1"/>
        <cdr:cNvSpPr txBox="1"/>
      </cdr:nvSpPr>
      <cdr:spPr>
        <a:xfrm xmlns:a="http://schemas.openxmlformats.org/drawingml/2006/main" rot="-5400000">
          <a:off x="1557341" y="0"/>
          <a:ext cx="304800" cy="709612"/>
        </a:xfrm>
        <a:prstGeom xmlns:a="http://schemas.openxmlformats.org/drawingml/2006/main" prst="rect">
          <a:avLst/>
        </a:prstGeom>
      </cdr:spPr>
      <cdr:txBody>
        <a:bodyPr xmlns:a="http://schemas.openxmlformats.org/drawingml/2006/main" vert="wordArtVert"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0.82675</cdr:x>
      <cdr:y>1</cdr:y>
    </cdr:from>
    <cdr:to>
      <cdr:x>0.83564</cdr:x>
      <cdr:y>1</cdr:y>
    </cdr:to>
    <cdr:sp macro="" textlink="">
      <cdr:nvSpPr>
        <cdr:cNvPr id="4" name="TextBox 24"/>
        <cdr:cNvSpPr txBox="1"/>
      </cdr:nvSpPr>
      <cdr:spPr>
        <a:xfrm xmlns:a="http://schemas.openxmlformats.org/drawingml/2006/main">
          <a:off x="6807200" y="4352719"/>
          <a:ext cx="4615585" cy="38056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800"/>
            <a:t>Note:  Lincoln, Tucker and Pocahontas Counties'</a:t>
          </a:r>
          <a:r>
            <a:rPr lang="en-US" sz="800" baseline="0"/>
            <a:t>  first and only regulations are</a:t>
          </a:r>
          <a:r>
            <a:rPr lang="en-US" sz="800"/>
            <a:t> </a:t>
          </a:r>
          <a:r>
            <a:rPr lang="en-US" sz="800" baseline="0"/>
            <a:t>100% workplace coverage.  The average lenght of time from original regulation to 100% workplace upgrade is about 11 years. </a:t>
          </a:r>
          <a:endParaRPr lang="en-US" sz="800"/>
        </a:p>
      </cdr:txBody>
    </cdr:sp>
  </cdr:relSizeAnchor>
  <cdr:relSizeAnchor xmlns:cdr="http://schemas.openxmlformats.org/drawingml/2006/chartDrawing">
    <cdr:from>
      <cdr:x>0.11493</cdr:x>
      <cdr:y>0.0542</cdr:y>
    </cdr:from>
    <cdr:to>
      <cdr:x>0.17834</cdr:x>
      <cdr:y>0.13498</cdr:y>
    </cdr:to>
    <cdr:sp macro="" textlink="">
      <cdr:nvSpPr>
        <cdr:cNvPr id="5" name="TextBox 1"/>
        <cdr:cNvSpPr txBox="1"/>
      </cdr:nvSpPr>
      <cdr:spPr>
        <a:xfrm xmlns:a="http://schemas.openxmlformats.org/drawingml/2006/main" rot="-5400000">
          <a:off x="1557341" y="0"/>
          <a:ext cx="304800" cy="709612"/>
        </a:xfrm>
        <a:prstGeom xmlns:a="http://schemas.openxmlformats.org/drawingml/2006/main" prst="rect">
          <a:avLst/>
        </a:prstGeom>
      </cdr:spPr>
      <cdr:txBody>
        <a:bodyPr xmlns:a="http://schemas.openxmlformats.org/drawingml/2006/main" vert="wordArtVert"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0.82675</cdr:x>
      <cdr:y>1</cdr:y>
    </cdr:from>
    <cdr:to>
      <cdr:x>0.83564</cdr:x>
      <cdr:y>1</cdr:y>
    </cdr:to>
    <cdr:sp macro="" textlink="">
      <cdr:nvSpPr>
        <cdr:cNvPr id="7" name="TextBox 24"/>
        <cdr:cNvSpPr txBox="1"/>
      </cdr:nvSpPr>
      <cdr:spPr>
        <a:xfrm xmlns:a="http://schemas.openxmlformats.org/drawingml/2006/main">
          <a:off x="6807200" y="4352719"/>
          <a:ext cx="4615585" cy="38056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800"/>
            <a:t>Note:  Lincoln, Tucker and Pocahontas Counties'</a:t>
          </a:r>
          <a:r>
            <a:rPr lang="en-US" sz="800" baseline="0"/>
            <a:t>  first and only regulations are</a:t>
          </a:r>
          <a:r>
            <a:rPr lang="en-US" sz="800"/>
            <a:t> </a:t>
          </a:r>
          <a:r>
            <a:rPr lang="en-US" sz="800" baseline="0"/>
            <a:t>100% workplace coverage.  The average lenght of time from original regulation to 100% workplace upgrade is about 11 years. </a:t>
          </a:r>
          <a:endParaRPr lang="en-US" sz="800"/>
        </a:p>
      </cdr:txBody>
    </cdr:sp>
  </cdr:relSizeAnchor>
  <cdr:relSizeAnchor xmlns:cdr="http://schemas.openxmlformats.org/drawingml/2006/chartDrawing">
    <cdr:from>
      <cdr:x>0.11493</cdr:x>
      <cdr:y>0.0542</cdr:y>
    </cdr:from>
    <cdr:to>
      <cdr:x>0.17834</cdr:x>
      <cdr:y>0.13498</cdr:y>
    </cdr:to>
    <cdr:sp macro="" textlink="">
      <cdr:nvSpPr>
        <cdr:cNvPr id="8" name="TextBox 1"/>
        <cdr:cNvSpPr txBox="1"/>
      </cdr:nvSpPr>
      <cdr:spPr>
        <a:xfrm xmlns:a="http://schemas.openxmlformats.org/drawingml/2006/main" rot="-5400000">
          <a:off x="1557341" y="0"/>
          <a:ext cx="304800" cy="709612"/>
        </a:xfrm>
        <a:prstGeom xmlns:a="http://schemas.openxmlformats.org/drawingml/2006/main" prst="rect">
          <a:avLst/>
        </a:prstGeom>
      </cdr:spPr>
      <cdr:txBody>
        <a:bodyPr xmlns:a="http://schemas.openxmlformats.org/drawingml/2006/main" vert="wordArtVert"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0.82675</cdr:x>
      <cdr:y>1</cdr:y>
    </cdr:from>
    <cdr:to>
      <cdr:x>0.83564</cdr:x>
      <cdr:y>1</cdr:y>
    </cdr:to>
    <cdr:sp macro="" textlink="">
      <cdr:nvSpPr>
        <cdr:cNvPr id="9" name="TextBox 24"/>
        <cdr:cNvSpPr txBox="1"/>
      </cdr:nvSpPr>
      <cdr:spPr>
        <a:xfrm xmlns:a="http://schemas.openxmlformats.org/drawingml/2006/main">
          <a:off x="6807200" y="4352719"/>
          <a:ext cx="4615585" cy="38056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800"/>
            <a:t>Note:  Lincoln, Tucker and Pocahontas Counties'</a:t>
          </a:r>
          <a:r>
            <a:rPr lang="en-US" sz="800" baseline="0"/>
            <a:t>  first and only regulations are</a:t>
          </a:r>
          <a:r>
            <a:rPr lang="en-US" sz="800"/>
            <a:t> </a:t>
          </a:r>
          <a:r>
            <a:rPr lang="en-US" sz="800" baseline="0"/>
            <a:t>100% workplace coverage.  The average lenght of time from original regulation to 100% workplace upgrade is about 11 years. </a:t>
          </a:r>
          <a:endParaRPr lang="en-US" sz="800"/>
        </a:p>
      </cdr:txBody>
    </cdr:sp>
  </cdr:relSizeAnchor>
  <cdr:relSizeAnchor xmlns:cdr="http://schemas.openxmlformats.org/drawingml/2006/chartDrawing">
    <cdr:from>
      <cdr:x>0.51034</cdr:x>
      <cdr:y>0.7959</cdr:y>
    </cdr:from>
    <cdr:to>
      <cdr:x>0.98012</cdr:x>
      <cdr:y>0.98513</cdr:y>
    </cdr:to>
    <cdr:sp macro="" textlink="">
      <cdr:nvSpPr>
        <cdr:cNvPr id="10" name="TextBox 1"/>
        <cdr:cNvSpPr txBox="1"/>
      </cdr:nvSpPr>
      <cdr:spPr>
        <a:xfrm xmlns:a="http://schemas.openxmlformats.org/drawingml/2006/main">
          <a:off x="6032500" y="4927600"/>
          <a:ext cx="5553075" cy="11715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en-US" sz="1100">
              <a:effectLst/>
              <a:latin typeface="+mn-lt"/>
              <a:ea typeface="+mn-ea"/>
              <a:cs typeface="+mn-cs"/>
            </a:rPr>
            <a:t>*Counties adopting a local board of health smokefree regulation, regardless of specific provisions.  †Counties adopting a local board of health regulation that prohibits smoking in all enclosed work and public places, restaurants, bars, gaming venues, and vehicles used as places of employment.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§Counties adopting local board of health regulations that prohibit the use of electronic smoking devices anywhere traditional smoking is prohibited.  </a:t>
          </a:r>
          <a:r>
            <a:rPr lang="en-US" sz="1100">
              <a:effectLst/>
              <a:latin typeface="+mn-lt"/>
              <a:ea typeface="+mn-ea"/>
              <a:cs typeface="+mn-cs"/>
            </a:rPr>
            <a:t>‡Counties adopting a local board of health smokefree regulation with outdoor public area provisions.   </a:t>
          </a:r>
          <a:endParaRPr lang="en-US">
            <a:effectLst/>
            <a:latin typeface="+mn-lt"/>
          </a:endParaRPr>
        </a:p>
      </cdr:txBody>
    </cdr:sp>
  </cdr:relSizeAnchor>
  <cdr:relSizeAnchor xmlns:cdr="http://schemas.openxmlformats.org/drawingml/2006/chartDrawing">
    <cdr:from>
      <cdr:x>0.11493</cdr:x>
      <cdr:y>0.0542</cdr:y>
    </cdr:from>
    <cdr:to>
      <cdr:x>0.17834</cdr:x>
      <cdr:y>0.13498</cdr:y>
    </cdr:to>
    <cdr:sp macro="" textlink="">
      <cdr:nvSpPr>
        <cdr:cNvPr id="11" name="TextBox 1"/>
        <cdr:cNvSpPr txBox="1"/>
      </cdr:nvSpPr>
      <cdr:spPr>
        <a:xfrm xmlns:a="http://schemas.openxmlformats.org/drawingml/2006/main" rot="-5400000">
          <a:off x="1557341" y="0"/>
          <a:ext cx="304800" cy="709612"/>
        </a:xfrm>
        <a:prstGeom xmlns:a="http://schemas.openxmlformats.org/drawingml/2006/main" prst="rect">
          <a:avLst/>
        </a:prstGeom>
      </cdr:spPr>
      <cdr:txBody>
        <a:bodyPr xmlns:a="http://schemas.openxmlformats.org/drawingml/2006/main" vert="wordArtVert"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0.82675</cdr:x>
      <cdr:y>1</cdr:y>
    </cdr:from>
    <cdr:to>
      <cdr:x>0.83564</cdr:x>
      <cdr:y>1</cdr:y>
    </cdr:to>
    <cdr:sp macro="" textlink="">
      <cdr:nvSpPr>
        <cdr:cNvPr id="12" name="TextBox 24"/>
        <cdr:cNvSpPr txBox="1"/>
      </cdr:nvSpPr>
      <cdr:spPr>
        <a:xfrm xmlns:a="http://schemas.openxmlformats.org/drawingml/2006/main">
          <a:off x="6807200" y="4352719"/>
          <a:ext cx="4615585" cy="38056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800"/>
            <a:t>Note:  Lincoln, Tucker and Pocahontas Counties'</a:t>
          </a:r>
          <a:r>
            <a:rPr lang="en-US" sz="800" baseline="0"/>
            <a:t>  first and only regulations are</a:t>
          </a:r>
          <a:r>
            <a:rPr lang="en-US" sz="800"/>
            <a:t> </a:t>
          </a:r>
          <a:r>
            <a:rPr lang="en-US" sz="800" baseline="0"/>
            <a:t>100% workplace coverage.  The average lenght of time from original regulation to 100% workplace upgrade is about 11 years. </a:t>
          </a:r>
          <a:endParaRPr lang="en-US" sz="800"/>
        </a:p>
      </cdr:txBody>
    </cdr:sp>
  </cdr:relSizeAnchor>
  <cdr:relSizeAnchor xmlns:cdr="http://schemas.openxmlformats.org/drawingml/2006/chartDrawing">
    <cdr:from>
      <cdr:x>0.11493</cdr:x>
      <cdr:y>0.0542</cdr:y>
    </cdr:from>
    <cdr:to>
      <cdr:x>0.17834</cdr:x>
      <cdr:y>0.13498</cdr:y>
    </cdr:to>
    <cdr:sp macro="" textlink="">
      <cdr:nvSpPr>
        <cdr:cNvPr id="13" name="TextBox 1"/>
        <cdr:cNvSpPr txBox="1"/>
      </cdr:nvSpPr>
      <cdr:spPr>
        <a:xfrm xmlns:a="http://schemas.openxmlformats.org/drawingml/2006/main" rot="-5400000">
          <a:off x="1557341" y="0"/>
          <a:ext cx="304800" cy="709612"/>
        </a:xfrm>
        <a:prstGeom xmlns:a="http://schemas.openxmlformats.org/drawingml/2006/main" prst="rect">
          <a:avLst/>
        </a:prstGeom>
      </cdr:spPr>
      <cdr:txBody>
        <a:bodyPr xmlns:a="http://schemas.openxmlformats.org/drawingml/2006/main" vert="wordArtVert"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0.82675</cdr:x>
      <cdr:y>1</cdr:y>
    </cdr:from>
    <cdr:to>
      <cdr:x>0.83564</cdr:x>
      <cdr:y>1</cdr:y>
    </cdr:to>
    <cdr:sp macro="" textlink="">
      <cdr:nvSpPr>
        <cdr:cNvPr id="14" name="TextBox 24"/>
        <cdr:cNvSpPr txBox="1"/>
      </cdr:nvSpPr>
      <cdr:spPr>
        <a:xfrm xmlns:a="http://schemas.openxmlformats.org/drawingml/2006/main">
          <a:off x="6807200" y="4352719"/>
          <a:ext cx="4615585" cy="38056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800"/>
            <a:t>Note:  Lincoln, Tucker and Pocahontas Counties'</a:t>
          </a:r>
          <a:r>
            <a:rPr lang="en-US" sz="800" baseline="0"/>
            <a:t>  first and only regulations are</a:t>
          </a:r>
          <a:r>
            <a:rPr lang="en-US" sz="800"/>
            <a:t> </a:t>
          </a:r>
          <a:r>
            <a:rPr lang="en-US" sz="800" baseline="0"/>
            <a:t>100% workplace coverage.  The average lenght of time from original regulation to 100% workplace upgrade is about 11 years. </a:t>
          </a:r>
          <a:endParaRPr lang="en-US" sz="800"/>
        </a:p>
      </cdr:txBody>
    </cdr:sp>
  </cdr:relSizeAnchor>
  <cdr:relSizeAnchor xmlns:cdr="http://schemas.openxmlformats.org/drawingml/2006/chartDrawing">
    <cdr:from>
      <cdr:x>0.51034</cdr:x>
      <cdr:y>0.7959</cdr:y>
    </cdr:from>
    <cdr:to>
      <cdr:x>0.98012</cdr:x>
      <cdr:y>0.98513</cdr:y>
    </cdr:to>
    <cdr:sp macro="" textlink="">
      <cdr:nvSpPr>
        <cdr:cNvPr id="15" name="TextBox 1"/>
        <cdr:cNvSpPr txBox="1"/>
      </cdr:nvSpPr>
      <cdr:spPr>
        <a:xfrm xmlns:a="http://schemas.openxmlformats.org/drawingml/2006/main">
          <a:off x="6032500" y="4927600"/>
          <a:ext cx="5553075" cy="11715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en-US" sz="1100">
              <a:effectLst/>
              <a:latin typeface="+mn-lt"/>
              <a:ea typeface="+mn-ea"/>
              <a:cs typeface="+mn-cs"/>
            </a:rPr>
            <a:t>*Counties adopting a local board of health smokefree regulation, regardless of specific provisions.  †Counties adopting a local board of health regulation that prohibits smoking in all enclosed work and public places, restaurants, bars, gaming venues, and vehicles used as places of employment.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§Counties adopting local board of health regulations that prohibit the use of electronic smoking devices anywhere traditional smoking is prohibited.  </a:t>
          </a:r>
          <a:r>
            <a:rPr lang="en-US" sz="1100">
              <a:effectLst/>
              <a:latin typeface="+mn-lt"/>
              <a:ea typeface="+mn-ea"/>
              <a:cs typeface="+mn-cs"/>
            </a:rPr>
            <a:t>‡Counties adopting a local board of health smokefree regulation with outdoor public area provisions.   </a:t>
          </a:r>
          <a:endParaRPr lang="en-US">
            <a:effectLst/>
            <a:latin typeface="+mn-lt"/>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2</xdr:row>
      <xdr:rowOff>57150</xdr:rowOff>
    </xdr:from>
    <xdr:to>
      <xdr:col>18</xdr:col>
      <xdr:colOff>276225</xdr:colOff>
      <xdr:row>40</xdr:row>
      <xdr:rowOff>95250</xdr:rowOff>
    </xdr:to>
    <xdr:graphicFrame macro="">
      <xdr:nvGraphicFramePr>
        <xdr:cNvPr id="432225" name="NUMBER OF COUNTIES LINE">
          <a:extLst>
            <a:ext uri="{FF2B5EF4-FFF2-40B4-BE49-F238E27FC236}">
              <a16:creationId xmlns:a16="http://schemas.microsoft.com/office/drawing/2014/main" id="{00000000-0008-0000-0200-000061980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44</xdr:row>
      <xdr:rowOff>0</xdr:rowOff>
    </xdr:from>
    <xdr:to>
      <xdr:col>18</xdr:col>
      <xdr:colOff>285750</xdr:colOff>
      <xdr:row>82</xdr:row>
      <xdr:rowOff>38100</xdr:rowOff>
    </xdr:to>
    <xdr:graphicFrame macro="">
      <xdr:nvGraphicFramePr>
        <xdr:cNvPr id="432226" name="PECENT OF COUNTIES LINE">
          <a:extLst>
            <a:ext uri="{FF2B5EF4-FFF2-40B4-BE49-F238E27FC236}">
              <a16:creationId xmlns:a16="http://schemas.microsoft.com/office/drawing/2014/main" id="{00000000-0008-0000-0200-000062980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0.11493</cdr:x>
      <cdr:y>0.0542</cdr:y>
    </cdr:from>
    <cdr:to>
      <cdr:x>0.17834</cdr:x>
      <cdr:y>0.13498</cdr:y>
    </cdr:to>
    <cdr:sp macro="" textlink="">
      <cdr:nvSpPr>
        <cdr:cNvPr id="2" name="TextBox 1"/>
        <cdr:cNvSpPr txBox="1"/>
      </cdr:nvSpPr>
      <cdr:spPr>
        <a:xfrm xmlns:a="http://schemas.openxmlformats.org/drawingml/2006/main" rot="-5400000">
          <a:off x="1557341" y="0"/>
          <a:ext cx="304800" cy="709612"/>
        </a:xfrm>
        <a:prstGeom xmlns:a="http://schemas.openxmlformats.org/drawingml/2006/main" prst="rect">
          <a:avLst/>
        </a:prstGeom>
      </cdr:spPr>
      <cdr:txBody>
        <a:bodyPr xmlns:a="http://schemas.openxmlformats.org/drawingml/2006/main" vert="wordArtVert"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0.82675</cdr:x>
      <cdr:y>1</cdr:y>
    </cdr:from>
    <cdr:to>
      <cdr:x>0.83564</cdr:x>
      <cdr:y>1</cdr:y>
    </cdr:to>
    <cdr:sp macro="" textlink="">
      <cdr:nvSpPr>
        <cdr:cNvPr id="25" name="TextBox 24"/>
        <cdr:cNvSpPr txBox="1"/>
      </cdr:nvSpPr>
      <cdr:spPr>
        <a:xfrm xmlns:a="http://schemas.openxmlformats.org/drawingml/2006/main">
          <a:off x="6807200" y="4352719"/>
          <a:ext cx="4615585" cy="38056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800"/>
            <a:t>Note:  Lincoln, Tucker and Pocahontas Counties'</a:t>
          </a:r>
          <a:r>
            <a:rPr lang="en-US" sz="800" baseline="0"/>
            <a:t>  first and only regulations are</a:t>
          </a:r>
          <a:r>
            <a:rPr lang="en-US" sz="800"/>
            <a:t> </a:t>
          </a:r>
          <a:r>
            <a:rPr lang="en-US" sz="800" baseline="0"/>
            <a:t>100% workplace coverage.  The average lenght of time from original regulation to 100% workplace upgrade is about 11 years. </a:t>
          </a:r>
          <a:endParaRPr lang="en-US" sz="800"/>
        </a:p>
      </cdr:txBody>
    </cdr:sp>
  </cdr:relSizeAnchor>
  <cdr:relSizeAnchor xmlns:cdr="http://schemas.openxmlformats.org/drawingml/2006/chartDrawing">
    <cdr:from>
      <cdr:x>0.11493</cdr:x>
      <cdr:y>0.0542</cdr:y>
    </cdr:from>
    <cdr:to>
      <cdr:x>0.17834</cdr:x>
      <cdr:y>0.13498</cdr:y>
    </cdr:to>
    <cdr:sp macro="" textlink="">
      <cdr:nvSpPr>
        <cdr:cNvPr id="3" name="TextBox 1"/>
        <cdr:cNvSpPr txBox="1"/>
      </cdr:nvSpPr>
      <cdr:spPr>
        <a:xfrm xmlns:a="http://schemas.openxmlformats.org/drawingml/2006/main" rot="-5400000">
          <a:off x="1557341" y="0"/>
          <a:ext cx="304800" cy="709612"/>
        </a:xfrm>
        <a:prstGeom xmlns:a="http://schemas.openxmlformats.org/drawingml/2006/main" prst="rect">
          <a:avLst/>
        </a:prstGeom>
      </cdr:spPr>
      <cdr:txBody>
        <a:bodyPr xmlns:a="http://schemas.openxmlformats.org/drawingml/2006/main" vert="wordArtVert"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0.82675</cdr:x>
      <cdr:y>1</cdr:y>
    </cdr:from>
    <cdr:to>
      <cdr:x>0.83564</cdr:x>
      <cdr:y>1</cdr:y>
    </cdr:to>
    <cdr:sp macro="" textlink="">
      <cdr:nvSpPr>
        <cdr:cNvPr id="4" name="TextBox 24"/>
        <cdr:cNvSpPr txBox="1"/>
      </cdr:nvSpPr>
      <cdr:spPr>
        <a:xfrm xmlns:a="http://schemas.openxmlformats.org/drawingml/2006/main">
          <a:off x="6807200" y="4352719"/>
          <a:ext cx="4615585" cy="38056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800"/>
            <a:t>Note:  Lincoln, Tucker and Pocahontas Counties'</a:t>
          </a:r>
          <a:r>
            <a:rPr lang="en-US" sz="800" baseline="0"/>
            <a:t>  first and only regulations are</a:t>
          </a:r>
          <a:r>
            <a:rPr lang="en-US" sz="800"/>
            <a:t> </a:t>
          </a:r>
          <a:r>
            <a:rPr lang="en-US" sz="800" baseline="0"/>
            <a:t>100% workplace coverage.  The average lenght of time from original regulation to 100% workplace upgrade is about 11 years. </a:t>
          </a:r>
          <a:endParaRPr lang="en-US" sz="800"/>
        </a:p>
      </cdr:txBody>
    </cdr:sp>
  </cdr:relSizeAnchor>
  <cdr:relSizeAnchor xmlns:cdr="http://schemas.openxmlformats.org/drawingml/2006/chartDrawing">
    <cdr:from>
      <cdr:x>0.47671</cdr:x>
      <cdr:y>0.80154</cdr:y>
    </cdr:from>
    <cdr:to>
      <cdr:x>0.97121</cdr:x>
      <cdr:y>0.98462</cdr:y>
    </cdr:to>
    <cdr:sp macro="" textlink="">
      <cdr:nvSpPr>
        <cdr:cNvPr id="6" name="TextBox 1"/>
        <cdr:cNvSpPr txBox="1"/>
      </cdr:nvSpPr>
      <cdr:spPr>
        <a:xfrm xmlns:a="http://schemas.openxmlformats.org/drawingml/2006/main">
          <a:off x="5362575" y="4962526"/>
          <a:ext cx="5562601" cy="11335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*Counties adopting a local board of health smokefree regulation, regardless of specific provisions.  †Counties adopting a local board of health regulation that prohibits smoking in all enclosed work and public places, restaurants, bars, gaming venues, and vehicles used as places of employment.  ‡Counties adopting a local board of health smokefree regulation with outdoor public area provisions.  §Counties adopting local board of health regulations that prohibit the use of electronic smoking devices anywhere traditional smoking is prohibited.  </a:t>
          </a:r>
        </a:p>
      </cdr:txBody>
    </cdr:sp>
  </cdr:relSizeAnchor>
</c:userShapes>
</file>

<file path=xl/drawings/drawing14.xml><?xml version="1.0" encoding="utf-8"?>
<c:userShapes xmlns:c="http://schemas.openxmlformats.org/drawingml/2006/chart">
  <cdr:relSizeAnchor xmlns:cdr="http://schemas.openxmlformats.org/drawingml/2006/chartDrawing">
    <cdr:from>
      <cdr:x>0.11493</cdr:x>
      <cdr:y>0.0542</cdr:y>
    </cdr:from>
    <cdr:to>
      <cdr:x>0.17834</cdr:x>
      <cdr:y>0.13498</cdr:y>
    </cdr:to>
    <cdr:sp macro="" textlink="">
      <cdr:nvSpPr>
        <cdr:cNvPr id="2" name="TextBox 1"/>
        <cdr:cNvSpPr txBox="1"/>
      </cdr:nvSpPr>
      <cdr:spPr>
        <a:xfrm xmlns:a="http://schemas.openxmlformats.org/drawingml/2006/main" rot="-5400000">
          <a:off x="1557341" y="0"/>
          <a:ext cx="304800" cy="709612"/>
        </a:xfrm>
        <a:prstGeom xmlns:a="http://schemas.openxmlformats.org/drawingml/2006/main" prst="rect">
          <a:avLst/>
        </a:prstGeom>
      </cdr:spPr>
      <cdr:txBody>
        <a:bodyPr xmlns:a="http://schemas.openxmlformats.org/drawingml/2006/main" vert="wordArtVert"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0.82675</cdr:x>
      <cdr:y>1</cdr:y>
    </cdr:from>
    <cdr:to>
      <cdr:x>0.83564</cdr:x>
      <cdr:y>1</cdr:y>
    </cdr:to>
    <cdr:sp macro="" textlink="">
      <cdr:nvSpPr>
        <cdr:cNvPr id="25" name="TextBox 24"/>
        <cdr:cNvSpPr txBox="1"/>
      </cdr:nvSpPr>
      <cdr:spPr>
        <a:xfrm xmlns:a="http://schemas.openxmlformats.org/drawingml/2006/main">
          <a:off x="6807200" y="4352719"/>
          <a:ext cx="4615585" cy="38056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800"/>
            <a:t>Note:  Lincoln, Tucker and Pocahontas Counties'</a:t>
          </a:r>
          <a:r>
            <a:rPr lang="en-US" sz="800" baseline="0"/>
            <a:t>  first and only regulations are</a:t>
          </a:r>
          <a:r>
            <a:rPr lang="en-US" sz="800"/>
            <a:t> </a:t>
          </a:r>
          <a:r>
            <a:rPr lang="en-US" sz="800" baseline="0"/>
            <a:t>100% workplace coverage.  The average lenght of time from original regulation to 100% workplace upgrade is about 11 years. </a:t>
          </a:r>
          <a:endParaRPr lang="en-US" sz="800"/>
        </a:p>
      </cdr:txBody>
    </cdr:sp>
  </cdr:relSizeAnchor>
  <cdr:relSizeAnchor xmlns:cdr="http://schemas.openxmlformats.org/drawingml/2006/chartDrawing">
    <cdr:from>
      <cdr:x>0.11493</cdr:x>
      <cdr:y>0.0542</cdr:y>
    </cdr:from>
    <cdr:to>
      <cdr:x>0.17834</cdr:x>
      <cdr:y>0.13498</cdr:y>
    </cdr:to>
    <cdr:sp macro="" textlink="">
      <cdr:nvSpPr>
        <cdr:cNvPr id="3" name="TextBox 1"/>
        <cdr:cNvSpPr txBox="1"/>
      </cdr:nvSpPr>
      <cdr:spPr>
        <a:xfrm xmlns:a="http://schemas.openxmlformats.org/drawingml/2006/main" rot="-5400000">
          <a:off x="1557341" y="0"/>
          <a:ext cx="304800" cy="709612"/>
        </a:xfrm>
        <a:prstGeom xmlns:a="http://schemas.openxmlformats.org/drawingml/2006/main" prst="rect">
          <a:avLst/>
        </a:prstGeom>
      </cdr:spPr>
      <cdr:txBody>
        <a:bodyPr xmlns:a="http://schemas.openxmlformats.org/drawingml/2006/main" vert="wordArtVert"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0.82675</cdr:x>
      <cdr:y>1</cdr:y>
    </cdr:from>
    <cdr:to>
      <cdr:x>0.83564</cdr:x>
      <cdr:y>1</cdr:y>
    </cdr:to>
    <cdr:sp macro="" textlink="">
      <cdr:nvSpPr>
        <cdr:cNvPr id="4" name="TextBox 24"/>
        <cdr:cNvSpPr txBox="1"/>
      </cdr:nvSpPr>
      <cdr:spPr>
        <a:xfrm xmlns:a="http://schemas.openxmlformats.org/drawingml/2006/main">
          <a:off x="6807200" y="4352719"/>
          <a:ext cx="4615585" cy="38056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800"/>
            <a:t>Note:  Lincoln, Tucker and Pocahontas Counties'</a:t>
          </a:r>
          <a:r>
            <a:rPr lang="en-US" sz="800" baseline="0"/>
            <a:t>  first and only regulations are</a:t>
          </a:r>
          <a:r>
            <a:rPr lang="en-US" sz="800"/>
            <a:t> </a:t>
          </a:r>
          <a:r>
            <a:rPr lang="en-US" sz="800" baseline="0"/>
            <a:t>100% workplace coverage.  The average lenght of time from original regulation to 100% workplace upgrade is about 11 years. </a:t>
          </a:r>
          <a:endParaRPr lang="en-US" sz="800"/>
        </a:p>
      </cdr:txBody>
    </cdr:sp>
  </cdr:relSizeAnchor>
  <cdr:relSizeAnchor xmlns:cdr="http://schemas.openxmlformats.org/drawingml/2006/chartDrawing">
    <cdr:from>
      <cdr:x>0.11493</cdr:x>
      <cdr:y>0.0542</cdr:y>
    </cdr:from>
    <cdr:to>
      <cdr:x>0.17834</cdr:x>
      <cdr:y>0.13498</cdr:y>
    </cdr:to>
    <cdr:sp macro="" textlink="">
      <cdr:nvSpPr>
        <cdr:cNvPr id="5" name="TextBox 1"/>
        <cdr:cNvSpPr txBox="1"/>
      </cdr:nvSpPr>
      <cdr:spPr>
        <a:xfrm xmlns:a="http://schemas.openxmlformats.org/drawingml/2006/main" rot="-5400000">
          <a:off x="1557341" y="0"/>
          <a:ext cx="304800" cy="709612"/>
        </a:xfrm>
        <a:prstGeom xmlns:a="http://schemas.openxmlformats.org/drawingml/2006/main" prst="rect">
          <a:avLst/>
        </a:prstGeom>
      </cdr:spPr>
      <cdr:txBody>
        <a:bodyPr xmlns:a="http://schemas.openxmlformats.org/drawingml/2006/main" vert="wordArtVert"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0.82675</cdr:x>
      <cdr:y>1</cdr:y>
    </cdr:from>
    <cdr:to>
      <cdr:x>0.83564</cdr:x>
      <cdr:y>1</cdr:y>
    </cdr:to>
    <cdr:sp macro="" textlink="">
      <cdr:nvSpPr>
        <cdr:cNvPr id="6" name="TextBox 24"/>
        <cdr:cNvSpPr txBox="1"/>
      </cdr:nvSpPr>
      <cdr:spPr>
        <a:xfrm xmlns:a="http://schemas.openxmlformats.org/drawingml/2006/main">
          <a:off x="6807200" y="4352719"/>
          <a:ext cx="4615585" cy="38056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800"/>
            <a:t>Note:  Lincoln, Tucker and Pocahontas Counties'</a:t>
          </a:r>
          <a:r>
            <a:rPr lang="en-US" sz="800" baseline="0"/>
            <a:t>  first and only regulations are</a:t>
          </a:r>
          <a:r>
            <a:rPr lang="en-US" sz="800"/>
            <a:t> </a:t>
          </a:r>
          <a:r>
            <a:rPr lang="en-US" sz="800" baseline="0"/>
            <a:t>100% workplace coverage.  The average lenght of time from original regulation to 100% workplace upgrade is about 11 years. </a:t>
          </a:r>
          <a:endParaRPr lang="en-US" sz="800"/>
        </a:p>
      </cdr:txBody>
    </cdr:sp>
  </cdr:relSizeAnchor>
  <cdr:relSizeAnchor xmlns:cdr="http://schemas.openxmlformats.org/drawingml/2006/chartDrawing">
    <cdr:from>
      <cdr:x>0.11493</cdr:x>
      <cdr:y>0.0542</cdr:y>
    </cdr:from>
    <cdr:to>
      <cdr:x>0.17834</cdr:x>
      <cdr:y>0.13498</cdr:y>
    </cdr:to>
    <cdr:sp macro="" textlink="">
      <cdr:nvSpPr>
        <cdr:cNvPr id="7" name="TextBox 1"/>
        <cdr:cNvSpPr txBox="1"/>
      </cdr:nvSpPr>
      <cdr:spPr>
        <a:xfrm xmlns:a="http://schemas.openxmlformats.org/drawingml/2006/main" rot="-5400000">
          <a:off x="1557341" y="0"/>
          <a:ext cx="304800" cy="709612"/>
        </a:xfrm>
        <a:prstGeom xmlns:a="http://schemas.openxmlformats.org/drawingml/2006/main" prst="rect">
          <a:avLst/>
        </a:prstGeom>
      </cdr:spPr>
      <cdr:txBody>
        <a:bodyPr xmlns:a="http://schemas.openxmlformats.org/drawingml/2006/main" vert="wordArtVert"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0.82675</cdr:x>
      <cdr:y>1</cdr:y>
    </cdr:from>
    <cdr:to>
      <cdr:x>0.83564</cdr:x>
      <cdr:y>1</cdr:y>
    </cdr:to>
    <cdr:sp macro="" textlink="">
      <cdr:nvSpPr>
        <cdr:cNvPr id="8" name="TextBox 24"/>
        <cdr:cNvSpPr txBox="1"/>
      </cdr:nvSpPr>
      <cdr:spPr>
        <a:xfrm xmlns:a="http://schemas.openxmlformats.org/drawingml/2006/main">
          <a:off x="6807200" y="4352719"/>
          <a:ext cx="4615585" cy="38056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800"/>
            <a:t>Note:  Lincoln, Tucker and Pocahontas Counties'</a:t>
          </a:r>
          <a:r>
            <a:rPr lang="en-US" sz="800" baseline="0"/>
            <a:t>  first and only regulations are</a:t>
          </a:r>
          <a:r>
            <a:rPr lang="en-US" sz="800"/>
            <a:t> </a:t>
          </a:r>
          <a:r>
            <a:rPr lang="en-US" sz="800" baseline="0"/>
            <a:t>100% workplace coverage.  The average lenght of time from original regulation to 100% workplace upgrade is about 11 years. </a:t>
          </a:r>
          <a:endParaRPr lang="en-US" sz="800"/>
        </a:p>
      </cdr:txBody>
    </cdr:sp>
  </cdr:relSizeAnchor>
  <cdr:relSizeAnchor xmlns:cdr="http://schemas.openxmlformats.org/drawingml/2006/chartDrawing">
    <cdr:from>
      <cdr:x>0.11493</cdr:x>
      <cdr:y>0.0542</cdr:y>
    </cdr:from>
    <cdr:to>
      <cdr:x>0.17834</cdr:x>
      <cdr:y>0.13498</cdr:y>
    </cdr:to>
    <cdr:sp macro="" textlink="">
      <cdr:nvSpPr>
        <cdr:cNvPr id="9" name="TextBox 1"/>
        <cdr:cNvSpPr txBox="1"/>
      </cdr:nvSpPr>
      <cdr:spPr>
        <a:xfrm xmlns:a="http://schemas.openxmlformats.org/drawingml/2006/main" rot="-5400000">
          <a:off x="1557341" y="0"/>
          <a:ext cx="304800" cy="709612"/>
        </a:xfrm>
        <a:prstGeom xmlns:a="http://schemas.openxmlformats.org/drawingml/2006/main" prst="rect">
          <a:avLst/>
        </a:prstGeom>
      </cdr:spPr>
      <cdr:txBody>
        <a:bodyPr xmlns:a="http://schemas.openxmlformats.org/drawingml/2006/main" vert="wordArtVert"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0.82675</cdr:x>
      <cdr:y>1</cdr:y>
    </cdr:from>
    <cdr:to>
      <cdr:x>0.83564</cdr:x>
      <cdr:y>1</cdr:y>
    </cdr:to>
    <cdr:sp macro="" textlink="">
      <cdr:nvSpPr>
        <cdr:cNvPr id="10" name="TextBox 24"/>
        <cdr:cNvSpPr txBox="1"/>
      </cdr:nvSpPr>
      <cdr:spPr>
        <a:xfrm xmlns:a="http://schemas.openxmlformats.org/drawingml/2006/main">
          <a:off x="6807200" y="4352719"/>
          <a:ext cx="4615585" cy="38056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800"/>
            <a:t>Note:  Lincoln, Tucker and Pocahontas Counties'</a:t>
          </a:r>
          <a:r>
            <a:rPr lang="en-US" sz="800" baseline="0"/>
            <a:t>  first and only regulations are</a:t>
          </a:r>
          <a:r>
            <a:rPr lang="en-US" sz="800"/>
            <a:t> </a:t>
          </a:r>
          <a:r>
            <a:rPr lang="en-US" sz="800" baseline="0"/>
            <a:t>100% workplace coverage.  The average lenght of time from original regulation to 100% workplace upgrade is about 11 years. </a:t>
          </a:r>
          <a:endParaRPr lang="en-US" sz="800"/>
        </a:p>
      </cdr:txBody>
    </cdr:sp>
  </cdr:relSizeAnchor>
  <cdr:relSizeAnchor xmlns:cdr="http://schemas.openxmlformats.org/drawingml/2006/chartDrawing">
    <cdr:from>
      <cdr:x>0.11493</cdr:x>
      <cdr:y>0.0542</cdr:y>
    </cdr:from>
    <cdr:to>
      <cdr:x>0.17834</cdr:x>
      <cdr:y>0.13498</cdr:y>
    </cdr:to>
    <cdr:sp macro="" textlink="">
      <cdr:nvSpPr>
        <cdr:cNvPr id="11" name="TextBox 1"/>
        <cdr:cNvSpPr txBox="1"/>
      </cdr:nvSpPr>
      <cdr:spPr>
        <a:xfrm xmlns:a="http://schemas.openxmlformats.org/drawingml/2006/main" rot="-5400000">
          <a:off x="1557341" y="0"/>
          <a:ext cx="304800" cy="709612"/>
        </a:xfrm>
        <a:prstGeom xmlns:a="http://schemas.openxmlformats.org/drawingml/2006/main" prst="rect">
          <a:avLst/>
        </a:prstGeom>
      </cdr:spPr>
      <cdr:txBody>
        <a:bodyPr xmlns:a="http://schemas.openxmlformats.org/drawingml/2006/main" vert="wordArtVert"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0.82675</cdr:x>
      <cdr:y>1</cdr:y>
    </cdr:from>
    <cdr:to>
      <cdr:x>0.83564</cdr:x>
      <cdr:y>1</cdr:y>
    </cdr:to>
    <cdr:sp macro="" textlink="">
      <cdr:nvSpPr>
        <cdr:cNvPr id="12" name="TextBox 24"/>
        <cdr:cNvSpPr txBox="1"/>
      </cdr:nvSpPr>
      <cdr:spPr>
        <a:xfrm xmlns:a="http://schemas.openxmlformats.org/drawingml/2006/main">
          <a:off x="6807200" y="4352719"/>
          <a:ext cx="4615585" cy="38056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800"/>
            <a:t>Note:  Lincoln, Tucker and Pocahontas Counties'</a:t>
          </a:r>
          <a:r>
            <a:rPr lang="en-US" sz="800" baseline="0"/>
            <a:t>  first and only regulations are</a:t>
          </a:r>
          <a:r>
            <a:rPr lang="en-US" sz="800"/>
            <a:t> </a:t>
          </a:r>
          <a:r>
            <a:rPr lang="en-US" sz="800" baseline="0"/>
            <a:t>100% workplace coverage.  The average lenght of time from original regulation to 100% workplace upgrade is about 11 years. </a:t>
          </a:r>
          <a:endParaRPr lang="en-US" sz="800"/>
        </a:p>
      </cdr:txBody>
    </cdr:sp>
  </cdr:relSizeAnchor>
  <cdr:relSizeAnchor xmlns:cdr="http://schemas.openxmlformats.org/drawingml/2006/chartDrawing">
    <cdr:from>
      <cdr:x>0.47716</cdr:x>
      <cdr:y>0.80154</cdr:y>
    </cdr:from>
    <cdr:to>
      <cdr:x>0.97067</cdr:x>
      <cdr:y>0.97744</cdr:y>
    </cdr:to>
    <cdr:sp macro="" textlink="">
      <cdr:nvSpPr>
        <cdr:cNvPr id="15" name="TextBox 1"/>
        <cdr:cNvSpPr txBox="1"/>
      </cdr:nvSpPr>
      <cdr:spPr>
        <a:xfrm xmlns:a="http://schemas.openxmlformats.org/drawingml/2006/main">
          <a:off x="5372100" y="4962525"/>
          <a:ext cx="5556237" cy="10890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*Counties adopting a local board of health smokefree regulation, regardless of specific provisions.  †Counties adopting a local board of health regulation that prohibits smoking in all enclosed work and public places, restaurants, bars, gaming venues, and vehicles used as places of employment.  ‡Counties adopting a local board of health smokefree regulation with outdoor public area provisions.  §Counties adopting local board of health regulations that prohibit the use of electronic smoking devices anywhere traditional smoking is prohibited.  </a:t>
          </a:r>
        </a:p>
      </cdr:txBody>
    </cdr:sp>
  </cdr:relSizeAnchor>
</c:userShapes>
</file>

<file path=xl/drawings/drawing15.xml><?xml version="1.0" encoding="utf-8"?>
<xdr:wsDr xmlns:xdr="http://schemas.openxmlformats.org/drawingml/2006/spreadsheetDrawing" xmlns:a="http://schemas.openxmlformats.org/drawingml/2006/main">
  <xdr:twoCellAnchor>
    <xdr:from>
      <xdr:col>1</xdr:col>
      <xdr:colOff>0</xdr:colOff>
      <xdr:row>376</xdr:row>
      <xdr:rowOff>0</xdr:rowOff>
    </xdr:from>
    <xdr:to>
      <xdr:col>18</xdr:col>
      <xdr:colOff>0</xdr:colOff>
      <xdr:row>415</xdr:row>
      <xdr:rowOff>0</xdr:rowOff>
    </xdr:to>
    <xdr:graphicFrame macro="">
      <xdr:nvGraphicFramePr>
        <xdr:cNvPr id="1581" name="NUMBER OF COUNTIES LINE">
          <a:extLst>
            <a:ext uri="{FF2B5EF4-FFF2-40B4-BE49-F238E27FC236}">
              <a16:creationId xmlns:a16="http://schemas.microsoft.com/office/drawing/2014/main" id="{00000000-0008-0000-0300-00002D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0.11493</cdr:x>
      <cdr:y>0.0542</cdr:y>
    </cdr:from>
    <cdr:to>
      <cdr:x>0.17834</cdr:x>
      <cdr:y>0.13498</cdr:y>
    </cdr:to>
    <cdr:sp macro="" textlink="">
      <cdr:nvSpPr>
        <cdr:cNvPr id="2" name="TextBox 1"/>
        <cdr:cNvSpPr txBox="1"/>
      </cdr:nvSpPr>
      <cdr:spPr>
        <a:xfrm xmlns:a="http://schemas.openxmlformats.org/drawingml/2006/main" rot="-5400000">
          <a:off x="1557341" y="0"/>
          <a:ext cx="304800" cy="709612"/>
        </a:xfrm>
        <a:prstGeom xmlns:a="http://schemas.openxmlformats.org/drawingml/2006/main" prst="rect">
          <a:avLst/>
        </a:prstGeom>
      </cdr:spPr>
      <cdr:txBody>
        <a:bodyPr xmlns:a="http://schemas.openxmlformats.org/drawingml/2006/main" vert="wordArtVert"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0.82675</cdr:x>
      <cdr:y>1</cdr:y>
    </cdr:from>
    <cdr:to>
      <cdr:x>0.83564</cdr:x>
      <cdr:y>1</cdr:y>
    </cdr:to>
    <cdr:sp macro="" textlink="">
      <cdr:nvSpPr>
        <cdr:cNvPr id="25" name="TextBox 24"/>
        <cdr:cNvSpPr txBox="1"/>
      </cdr:nvSpPr>
      <cdr:spPr>
        <a:xfrm xmlns:a="http://schemas.openxmlformats.org/drawingml/2006/main">
          <a:off x="6807200" y="4352719"/>
          <a:ext cx="4615585" cy="38056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800"/>
            <a:t>Note:  Lincoln, Tucker and Pocahontas Counties'</a:t>
          </a:r>
          <a:r>
            <a:rPr lang="en-US" sz="800" baseline="0"/>
            <a:t>  first and only regulations are</a:t>
          </a:r>
          <a:r>
            <a:rPr lang="en-US" sz="800"/>
            <a:t> </a:t>
          </a:r>
          <a:r>
            <a:rPr lang="en-US" sz="800" baseline="0"/>
            <a:t>100% workplace coverage.  The average lenght of time from original regulation to 100% workplace upgrade is about 11 years. </a:t>
          </a:r>
          <a:endParaRPr lang="en-US" sz="800"/>
        </a:p>
      </cdr:txBody>
    </cdr:sp>
  </cdr:relSizeAnchor>
  <cdr:relSizeAnchor xmlns:cdr="http://schemas.openxmlformats.org/drawingml/2006/chartDrawing">
    <cdr:from>
      <cdr:x>0.11493</cdr:x>
      <cdr:y>0.0542</cdr:y>
    </cdr:from>
    <cdr:to>
      <cdr:x>0.17834</cdr:x>
      <cdr:y>0.13498</cdr:y>
    </cdr:to>
    <cdr:sp macro="" textlink="">
      <cdr:nvSpPr>
        <cdr:cNvPr id="3" name="TextBox 1"/>
        <cdr:cNvSpPr txBox="1"/>
      </cdr:nvSpPr>
      <cdr:spPr>
        <a:xfrm xmlns:a="http://schemas.openxmlformats.org/drawingml/2006/main" rot="-5400000">
          <a:off x="1557341" y="0"/>
          <a:ext cx="304800" cy="709612"/>
        </a:xfrm>
        <a:prstGeom xmlns:a="http://schemas.openxmlformats.org/drawingml/2006/main" prst="rect">
          <a:avLst/>
        </a:prstGeom>
      </cdr:spPr>
      <cdr:txBody>
        <a:bodyPr xmlns:a="http://schemas.openxmlformats.org/drawingml/2006/main" vert="wordArtVert"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0.82675</cdr:x>
      <cdr:y>1</cdr:y>
    </cdr:from>
    <cdr:to>
      <cdr:x>0.83564</cdr:x>
      <cdr:y>1</cdr:y>
    </cdr:to>
    <cdr:sp macro="" textlink="">
      <cdr:nvSpPr>
        <cdr:cNvPr id="4" name="TextBox 24"/>
        <cdr:cNvSpPr txBox="1"/>
      </cdr:nvSpPr>
      <cdr:spPr>
        <a:xfrm xmlns:a="http://schemas.openxmlformats.org/drawingml/2006/main">
          <a:off x="6807200" y="4352719"/>
          <a:ext cx="4615585" cy="38056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800"/>
            <a:t>Note:  Lincoln, Tucker and Pocahontas Counties'</a:t>
          </a:r>
          <a:r>
            <a:rPr lang="en-US" sz="800" baseline="0"/>
            <a:t>  first and only regulations are</a:t>
          </a:r>
          <a:r>
            <a:rPr lang="en-US" sz="800"/>
            <a:t> </a:t>
          </a:r>
          <a:r>
            <a:rPr lang="en-US" sz="800" baseline="0"/>
            <a:t>100% workplace coverage.  The average lenght of time from original regulation to 100% workplace upgrade is about 11 years. </a:t>
          </a:r>
          <a:endParaRPr lang="en-US" sz="800"/>
        </a:p>
      </cdr:txBody>
    </cdr:sp>
  </cdr:relSizeAnchor>
</c:userShapes>
</file>

<file path=xl/drawings/drawing17.xml><?xml version="1.0" encoding="utf-8"?>
<xdr:wsDr xmlns:xdr="http://schemas.openxmlformats.org/drawingml/2006/spreadsheetDrawing" xmlns:a="http://schemas.openxmlformats.org/drawingml/2006/main">
  <xdr:twoCellAnchor editAs="oneCell">
    <xdr:from>
      <xdr:col>3</xdr:col>
      <xdr:colOff>133350</xdr:colOff>
      <xdr:row>9</xdr:row>
      <xdr:rowOff>0</xdr:rowOff>
    </xdr:from>
    <xdr:to>
      <xdr:col>6</xdr:col>
      <xdr:colOff>209550</xdr:colOff>
      <xdr:row>17</xdr:row>
      <xdr:rowOff>57150</xdr:rowOff>
    </xdr:to>
    <xdr:pic>
      <xdr:nvPicPr>
        <xdr:cNvPr id="2" name="Picture 1" descr="Coalition for a Tobacco-Free West Virginia">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5210175"/>
          <a:ext cx="1905000" cy="1352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c:userShapes xmlns:c="http://schemas.openxmlformats.org/drawingml/2006/chart">
  <cdr:relSizeAnchor xmlns:cdr="http://schemas.openxmlformats.org/drawingml/2006/chartDrawing">
    <cdr:from>
      <cdr:x>0.11493</cdr:x>
      <cdr:y>0.0542</cdr:y>
    </cdr:from>
    <cdr:to>
      <cdr:x>0.17834</cdr:x>
      <cdr:y>0.13498</cdr:y>
    </cdr:to>
    <cdr:sp macro="" textlink="">
      <cdr:nvSpPr>
        <cdr:cNvPr id="2" name="TextBox 1"/>
        <cdr:cNvSpPr txBox="1"/>
      </cdr:nvSpPr>
      <cdr:spPr>
        <a:xfrm xmlns:a="http://schemas.openxmlformats.org/drawingml/2006/main" rot="-5400000">
          <a:off x="1557341" y="0"/>
          <a:ext cx="304800" cy="709612"/>
        </a:xfrm>
        <a:prstGeom xmlns:a="http://schemas.openxmlformats.org/drawingml/2006/main" prst="rect">
          <a:avLst/>
        </a:prstGeom>
      </cdr:spPr>
      <cdr:txBody>
        <a:bodyPr xmlns:a="http://schemas.openxmlformats.org/drawingml/2006/main" vert="wordArtVert"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0.82675</cdr:x>
      <cdr:y>1</cdr:y>
    </cdr:from>
    <cdr:to>
      <cdr:x>0.83564</cdr:x>
      <cdr:y>1</cdr:y>
    </cdr:to>
    <cdr:sp macro="" textlink="">
      <cdr:nvSpPr>
        <cdr:cNvPr id="25" name="TextBox 24"/>
        <cdr:cNvSpPr txBox="1"/>
      </cdr:nvSpPr>
      <cdr:spPr>
        <a:xfrm xmlns:a="http://schemas.openxmlformats.org/drawingml/2006/main">
          <a:off x="6807200" y="4352719"/>
          <a:ext cx="4615585" cy="38056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800"/>
            <a:t>Note:  Lincoln, Tucker and Pocahontas Counties'</a:t>
          </a:r>
          <a:r>
            <a:rPr lang="en-US" sz="800" baseline="0"/>
            <a:t>  first and only regulations are</a:t>
          </a:r>
          <a:r>
            <a:rPr lang="en-US" sz="800"/>
            <a:t> </a:t>
          </a:r>
          <a:r>
            <a:rPr lang="en-US" sz="800" baseline="0"/>
            <a:t>100% workplace coverage.  The average lenght of time from original regulation to 100% workplace upgrade is about 11 years. </a:t>
          </a:r>
          <a:endParaRPr lang="en-US" sz="800"/>
        </a:p>
      </cdr:txBody>
    </cdr:sp>
  </cdr:relSizeAnchor>
  <cdr:relSizeAnchor xmlns:cdr="http://schemas.openxmlformats.org/drawingml/2006/chartDrawing">
    <cdr:from>
      <cdr:x>0.11493</cdr:x>
      <cdr:y>0.0542</cdr:y>
    </cdr:from>
    <cdr:to>
      <cdr:x>0.17834</cdr:x>
      <cdr:y>0.13498</cdr:y>
    </cdr:to>
    <cdr:sp macro="" textlink="">
      <cdr:nvSpPr>
        <cdr:cNvPr id="3" name="TextBox 1"/>
        <cdr:cNvSpPr txBox="1"/>
      </cdr:nvSpPr>
      <cdr:spPr>
        <a:xfrm xmlns:a="http://schemas.openxmlformats.org/drawingml/2006/main" rot="-5400000">
          <a:off x="1557341" y="0"/>
          <a:ext cx="304800" cy="709612"/>
        </a:xfrm>
        <a:prstGeom xmlns:a="http://schemas.openxmlformats.org/drawingml/2006/main" prst="rect">
          <a:avLst/>
        </a:prstGeom>
      </cdr:spPr>
      <cdr:txBody>
        <a:bodyPr xmlns:a="http://schemas.openxmlformats.org/drawingml/2006/main" vert="wordArtVert"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0.82675</cdr:x>
      <cdr:y>1</cdr:y>
    </cdr:from>
    <cdr:to>
      <cdr:x>0.83564</cdr:x>
      <cdr:y>1</cdr:y>
    </cdr:to>
    <cdr:sp macro="" textlink="">
      <cdr:nvSpPr>
        <cdr:cNvPr id="4" name="TextBox 24"/>
        <cdr:cNvSpPr txBox="1"/>
      </cdr:nvSpPr>
      <cdr:spPr>
        <a:xfrm xmlns:a="http://schemas.openxmlformats.org/drawingml/2006/main">
          <a:off x="6807200" y="4352719"/>
          <a:ext cx="4615585" cy="38056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800"/>
            <a:t>Note:  Lincoln, Tucker and Pocahontas Counties'</a:t>
          </a:r>
          <a:r>
            <a:rPr lang="en-US" sz="800" baseline="0"/>
            <a:t>  first and only regulations are</a:t>
          </a:r>
          <a:r>
            <a:rPr lang="en-US" sz="800"/>
            <a:t> </a:t>
          </a:r>
          <a:r>
            <a:rPr lang="en-US" sz="800" baseline="0"/>
            <a:t>100% workplace coverage.  The average lenght of time from original regulation to 100% workplace upgrade is about 11 years. </a:t>
          </a:r>
          <a:endParaRPr lang="en-US" sz="800"/>
        </a:p>
      </cdr:txBody>
    </cdr:sp>
  </cdr:relSizeAnchor>
  <cdr:relSizeAnchor xmlns:cdr="http://schemas.openxmlformats.org/drawingml/2006/chartDrawing">
    <cdr:from>
      <cdr:x>0.11493</cdr:x>
      <cdr:y>0.0542</cdr:y>
    </cdr:from>
    <cdr:to>
      <cdr:x>0.17834</cdr:x>
      <cdr:y>0.13498</cdr:y>
    </cdr:to>
    <cdr:sp macro="" textlink="">
      <cdr:nvSpPr>
        <cdr:cNvPr id="5" name="TextBox 1"/>
        <cdr:cNvSpPr txBox="1"/>
      </cdr:nvSpPr>
      <cdr:spPr>
        <a:xfrm xmlns:a="http://schemas.openxmlformats.org/drawingml/2006/main" rot="-5400000">
          <a:off x="1557341" y="0"/>
          <a:ext cx="304800" cy="709612"/>
        </a:xfrm>
        <a:prstGeom xmlns:a="http://schemas.openxmlformats.org/drawingml/2006/main" prst="rect">
          <a:avLst/>
        </a:prstGeom>
      </cdr:spPr>
      <cdr:txBody>
        <a:bodyPr xmlns:a="http://schemas.openxmlformats.org/drawingml/2006/main" vert="wordArtVert"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0.82675</cdr:x>
      <cdr:y>1</cdr:y>
    </cdr:from>
    <cdr:to>
      <cdr:x>0.83564</cdr:x>
      <cdr:y>1</cdr:y>
    </cdr:to>
    <cdr:sp macro="" textlink="">
      <cdr:nvSpPr>
        <cdr:cNvPr id="6" name="TextBox 24"/>
        <cdr:cNvSpPr txBox="1"/>
      </cdr:nvSpPr>
      <cdr:spPr>
        <a:xfrm xmlns:a="http://schemas.openxmlformats.org/drawingml/2006/main">
          <a:off x="6807200" y="4352719"/>
          <a:ext cx="4615585" cy="38056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800"/>
            <a:t>Note:  Lincoln, Tucker and Pocahontas Counties'</a:t>
          </a:r>
          <a:r>
            <a:rPr lang="en-US" sz="800" baseline="0"/>
            <a:t>  first and only regulations are</a:t>
          </a:r>
          <a:r>
            <a:rPr lang="en-US" sz="800"/>
            <a:t> </a:t>
          </a:r>
          <a:r>
            <a:rPr lang="en-US" sz="800" baseline="0"/>
            <a:t>100% workplace coverage.  The average lenght of time from original regulation to 100% workplace upgrade is about 11 years. </a:t>
          </a:r>
          <a:endParaRPr lang="en-US" sz="800"/>
        </a:p>
      </cdr:txBody>
    </cdr:sp>
  </cdr:relSizeAnchor>
  <cdr:relSizeAnchor xmlns:cdr="http://schemas.openxmlformats.org/drawingml/2006/chartDrawing">
    <cdr:from>
      <cdr:x>0.11493</cdr:x>
      <cdr:y>0.0542</cdr:y>
    </cdr:from>
    <cdr:to>
      <cdr:x>0.17834</cdr:x>
      <cdr:y>0.13498</cdr:y>
    </cdr:to>
    <cdr:sp macro="" textlink="">
      <cdr:nvSpPr>
        <cdr:cNvPr id="7" name="TextBox 1"/>
        <cdr:cNvSpPr txBox="1"/>
      </cdr:nvSpPr>
      <cdr:spPr>
        <a:xfrm xmlns:a="http://schemas.openxmlformats.org/drawingml/2006/main" rot="-5400000">
          <a:off x="1557341" y="0"/>
          <a:ext cx="304800" cy="709612"/>
        </a:xfrm>
        <a:prstGeom xmlns:a="http://schemas.openxmlformats.org/drawingml/2006/main" prst="rect">
          <a:avLst/>
        </a:prstGeom>
      </cdr:spPr>
      <cdr:txBody>
        <a:bodyPr xmlns:a="http://schemas.openxmlformats.org/drawingml/2006/main" vert="wordArtVert"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0.82675</cdr:x>
      <cdr:y>1</cdr:y>
    </cdr:from>
    <cdr:to>
      <cdr:x>0.83564</cdr:x>
      <cdr:y>1</cdr:y>
    </cdr:to>
    <cdr:sp macro="" textlink="">
      <cdr:nvSpPr>
        <cdr:cNvPr id="8" name="TextBox 24"/>
        <cdr:cNvSpPr txBox="1"/>
      </cdr:nvSpPr>
      <cdr:spPr>
        <a:xfrm xmlns:a="http://schemas.openxmlformats.org/drawingml/2006/main">
          <a:off x="6807200" y="4352719"/>
          <a:ext cx="4615585" cy="38056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800"/>
            <a:t>Note:  Lincoln, Tucker and Pocahontas Counties'</a:t>
          </a:r>
          <a:r>
            <a:rPr lang="en-US" sz="800" baseline="0"/>
            <a:t>  first and only regulations are</a:t>
          </a:r>
          <a:r>
            <a:rPr lang="en-US" sz="800"/>
            <a:t> </a:t>
          </a:r>
          <a:r>
            <a:rPr lang="en-US" sz="800" baseline="0"/>
            <a:t>100% workplace coverage.  The average lenght of time from original regulation to 100% workplace upgrade is about 11 years. </a:t>
          </a:r>
          <a:endParaRPr lang="en-US" sz="800"/>
        </a:p>
      </cdr:txBody>
    </cdr:sp>
  </cdr:relSizeAnchor>
  <cdr:relSizeAnchor xmlns:cdr="http://schemas.openxmlformats.org/drawingml/2006/chartDrawing">
    <cdr:from>
      <cdr:x>0.11493</cdr:x>
      <cdr:y>0.0542</cdr:y>
    </cdr:from>
    <cdr:to>
      <cdr:x>0.17834</cdr:x>
      <cdr:y>0.13498</cdr:y>
    </cdr:to>
    <cdr:sp macro="" textlink="">
      <cdr:nvSpPr>
        <cdr:cNvPr id="9" name="TextBox 1"/>
        <cdr:cNvSpPr txBox="1"/>
      </cdr:nvSpPr>
      <cdr:spPr>
        <a:xfrm xmlns:a="http://schemas.openxmlformats.org/drawingml/2006/main" rot="-5400000">
          <a:off x="1557341" y="0"/>
          <a:ext cx="304800" cy="709612"/>
        </a:xfrm>
        <a:prstGeom xmlns:a="http://schemas.openxmlformats.org/drawingml/2006/main" prst="rect">
          <a:avLst/>
        </a:prstGeom>
      </cdr:spPr>
      <cdr:txBody>
        <a:bodyPr xmlns:a="http://schemas.openxmlformats.org/drawingml/2006/main" vert="wordArtVert"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0.82675</cdr:x>
      <cdr:y>1</cdr:y>
    </cdr:from>
    <cdr:to>
      <cdr:x>0.83564</cdr:x>
      <cdr:y>1</cdr:y>
    </cdr:to>
    <cdr:sp macro="" textlink="">
      <cdr:nvSpPr>
        <cdr:cNvPr id="10" name="TextBox 24"/>
        <cdr:cNvSpPr txBox="1"/>
      </cdr:nvSpPr>
      <cdr:spPr>
        <a:xfrm xmlns:a="http://schemas.openxmlformats.org/drawingml/2006/main">
          <a:off x="6807200" y="4352719"/>
          <a:ext cx="4615585" cy="38056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800"/>
            <a:t>Note:  Lincoln, Tucker and Pocahontas Counties'</a:t>
          </a:r>
          <a:r>
            <a:rPr lang="en-US" sz="800" baseline="0"/>
            <a:t>  first and only regulations are</a:t>
          </a:r>
          <a:r>
            <a:rPr lang="en-US" sz="800"/>
            <a:t> </a:t>
          </a:r>
          <a:r>
            <a:rPr lang="en-US" sz="800" baseline="0"/>
            <a:t>100% workplace coverage.  The average lenght of time from original regulation to 100% workplace upgrade is about 11 years. </a:t>
          </a:r>
          <a:endParaRPr lang="en-US" sz="800"/>
        </a:p>
      </cdr:txBody>
    </cdr:sp>
  </cdr:relSizeAnchor>
  <cdr:relSizeAnchor xmlns:cdr="http://schemas.openxmlformats.org/drawingml/2006/chartDrawing">
    <cdr:from>
      <cdr:x>0.11493</cdr:x>
      <cdr:y>0.0542</cdr:y>
    </cdr:from>
    <cdr:to>
      <cdr:x>0.17834</cdr:x>
      <cdr:y>0.13498</cdr:y>
    </cdr:to>
    <cdr:sp macro="" textlink="">
      <cdr:nvSpPr>
        <cdr:cNvPr id="12" name="TextBox 1"/>
        <cdr:cNvSpPr txBox="1"/>
      </cdr:nvSpPr>
      <cdr:spPr>
        <a:xfrm xmlns:a="http://schemas.openxmlformats.org/drawingml/2006/main" rot="-5400000">
          <a:off x="1557341" y="0"/>
          <a:ext cx="304800" cy="709612"/>
        </a:xfrm>
        <a:prstGeom xmlns:a="http://schemas.openxmlformats.org/drawingml/2006/main" prst="rect">
          <a:avLst/>
        </a:prstGeom>
      </cdr:spPr>
      <cdr:txBody>
        <a:bodyPr xmlns:a="http://schemas.openxmlformats.org/drawingml/2006/main" vert="wordArtVert"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0.82675</cdr:x>
      <cdr:y>1</cdr:y>
    </cdr:from>
    <cdr:to>
      <cdr:x>0.83564</cdr:x>
      <cdr:y>1</cdr:y>
    </cdr:to>
    <cdr:sp macro="" textlink="">
      <cdr:nvSpPr>
        <cdr:cNvPr id="13" name="TextBox 24"/>
        <cdr:cNvSpPr txBox="1"/>
      </cdr:nvSpPr>
      <cdr:spPr>
        <a:xfrm xmlns:a="http://schemas.openxmlformats.org/drawingml/2006/main">
          <a:off x="6807200" y="4352719"/>
          <a:ext cx="4615585" cy="38056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800"/>
            <a:t>Note:  Lincoln, Tucker and Pocahontas Counties'</a:t>
          </a:r>
          <a:r>
            <a:rPr lang="en-US" sz="800" baseline="0"/>
            <a:t>  first and only regulations are</a:t>
          </a:r>
          <a:r>
            <a:rPr lang="en-US" sz="800"/>
            <a:t> </a:t>
          </a:r>
          <a:r>
            <a:rPr lang="en-US" sz="800" baseline="0"/>
            <a:t>100% workplace coverage.  The average lenght of time from original regulation to 100% workplace upgrade is about 11 years. </a:t>
          </a:r>
          <a:endParaRPr lang="en-US" sz="800"/>
        </a:p>
      </cdr:txBody>
    </cdr:sp>
  </cdr:relSizeAnchor>
  <cdr:relSizeAnchor xmlns:cdr="http://schemas.openxmlformats.org/drawingml/2006/chartDrawing">
    <cdr:from>
      <cdr:x>0.0297</cdr:x>
      <cdr:y>0.83133</cdr:y>
    </cdr:from>
    <cdr:to>
      <cdr:x>0.9725</cdr:x>
      <cdr:y>0.97762</cdr:y>
    </cdr:to>
    <cdr:sp macro="" textlink="">
      <cdr:nvSpPr>
        <cdr:cNvPr id="14" name="TextBox 1"/>
        <cdr:cNvSpPr txBox="1"/>
      </cdr:nvSpPr>
      <cdr:spPr>
        <a:xfrm xmlns:a="http://schemas.openxmlformats.org/drawingml/2006/main">
          <a:off x="257175" y="4600574"/>
          <a:ext cx="8162925" cy="8096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en-US" sz="1100">
              <a:effectLst/>
              <a:latin typeface="+mn-lt"/>
              <a:ea typeface="+mn-ea"/>
              <a:cs typeface="+mn-cs"/>
            </a:rPr>
            <a:t>*Counties adopting a local board of health smokefree regulation, regardless of specific provisions.  †Counties adopting a local board of health regulation that prohibits smoking in all enclosed work and public places, restaurants, bars, gaming venues, and vehicles used as places of employment.  ‡Counties adopting a local board of health smokefree regulation with outdoor public area provisions.  §Counties adopting local board of health regulations that prohibit the use of electronic smoking devices anywhere traditional smoking is prohibited.  </a:t>
          </a:r>
          <a:endParaRPr lang="en-US">
            <a:effectLst/>
            <a:latin typeface="+mn-l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0.11493</cdr:x>
      <cdr:y>0.0542</cdr:y>
    </cdr:from>
    <cdr:to>
      <cdr:x>0.17834</cdr:x>
      <cdr:y>0.13498</cdr:y>
    </cdr:to>
    <cdr:sp macro="" textlink="">
      <cdr:nvSpPr>
        <cdr:cNvPr id="2" name="TextBox 1"/>
        <cdr:cNvSpPr txBox="1"/>
      </cdr:nvSpPr>
      <cdr:spPr>
        <a:xfrm xmlns:a="http://schemas.openxmlformats.org/drawingml/2006/main" rot="-5400000">
          <a:off x="1557341" y="0"/>
          <a:ext cx="304800" cy="709612"/>
        </a:xfrm>
        <a:prstGeom xmlns:a="http://schemas.openxmlformats.org/drawingml/2006/main" prst="rect">
          <a:avLst/>
        </a:prstGeom>
      </cdr:spPr>
      <cdr:txBody>
        <a:bodyPr xmlns:a="http://schemas.openxmlformats.org/drawingml/2006/main" vert="wordArtVert"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0.82675</cdr:x>
      <cdr:y>1</cdr:y>
    </cdr:from>
    <cdr:to>
      <cdr:x>0.83564</cdr:x>
      <cdr:y>1</cdr:y>
    </cdr:to>
    <cdr:sp macro="" textlink="">
      <cdr:nvSpPr>
        <cdr:cNvPr id="25" name="TextBox 24"/>
        <cdr:cNvSpPr txBox="1"/>
      </cdr:nvSpPr>
      <cdr:spPr>
        <a:xfrm xmlns:a="http://schemas.openxmlformats.org/drawingml/2006/main">
          <a:off x="6807200" y="4352719"/>
          <a:ext cx="4615585" cy="38056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800"/>
            <a:t>Note:  Lincoln, Tucker and Pocahontas Counties'</a:t>
          </a:r>
          <a:r>
            <a:rPr lang="en-US" sz="800" baseline="0"/>
            <a:t>  first and only regulations are</a:t>
          </a:r>
          <a:r>
            <a:rPr lang="en-US" sz="800"/>
            <a:t> </a:t>
          </a:r>
          <a:r>
            <a:rPr lang="en-US" sz="800" baseline="0"/>
            <a:t>100% workplace coverage.  The average lenght of time from original regulation to 100% workplace upgrade is about 11 years. </a:t>
          </a:r>
          <a:endParaRPr lang="en-US" sz="800"/>
        </a:p>
      </cdr:txBody>
    </cdr:sp>
  </cdr:relSizeAnchor>
  <cdr:relSizeAnchor xmlns:cdr="http://schemas.openxmlformats.org/drawingml/2006/chartDrawing">
    <cdr:from>
      <cdr:x>0.11493</cdr:x>
      <cdr:y>0.0542</cdr:y>
    </cdr:from>
    <cdr:to>
      <cdr:x>0.17834</cdr:x>
      <cdr:y>0.13498</cdr:y>
    </cdr:to>
    <cdr:sp macro="" textlink="">
      <cdr:nvSpPr>
        <cdr:cNvPr id="3" name="TextBox 1"/>
        <cdr:cNvSpPr txBox="1"/>
      </cdr:nvSpPr>
      <cdr:spPr>
        <a:xfrm xmlns:a="http://schemas.openxmlformats.org/drawingml/2006/main" rot="-5400000">
          <a:off x="1557341" y="0"/>
          <a:ext cx="304800" cy="709612"/>
        </a:xfrm>
        <a:prstGeom xmlns:a="http://schemas.openxmlformats.org/drawingml/2006/main" prst="rect">
          <a:avLst/>
        </a:prstGeom>
      </cdr:spPr>
      <cdr:txBody>
        <a:bodyPr xmlns:a="http://schemas.openxmlformats.org/drawingml/2006/main" vert="wordArtVert"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0.82675</cdr:x>
      <cdr:y>1</cdr:y>
    </cdr:from>
    <cdr:to>
      <cdr:x>0.83564</cdr:x>
      <cdr:y>1</cdr:y>
    </cdr:to>
    <cdr:sp macro="" textlink="">
      <cdr:nvSpPr>
        <cdr:cNvPr id="4" name="TextBox 24"/>
        <cdr:cNvSpPr txBox="1"/>
      </cdr:nvSpPr>
      <cdr:spPr>
        <a:xfrm xmlns:a="http://schemas.openxmlformats.org/drawingml/2006/main">
          <a:off x="6807200" y="4352719"/>
          <a:ext cx="4615585" cy="38056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800"/>
            <a:t>Note:  Lincoln, Tucker and Pocahontas Counties'</a:t>
          </a:r>
          <a:r>
            <a:rPr lang="en-US" sz="800" baseline="0"/>
            <a:t>  first and only regulations are</a:t>
          </a:r>
          <a:r>
            <a:rPr lang="en-US" sz="800"/>
            <a:t> </a:t>
          </a:r>
          <a:r>
            <a:rPr lang="en-US" sz="800" baseline="0"/>
            <a:t>100% workplace coverage.  The average lenght of time from original regulation to 100% workplace upgrade is about 11 years. </a:t>
          </a:r>
          <a:endParaRPr lang="en-US" sz="800"/>
        </a:p>
      </cdr:txBody>
    </cdr:sp>
  </cdr:relSizeAnchor>
  <cdr:relSizeAnchor xmlns:cdr="http://schemas.openxmlformats.org/drawingml/2006/chartDrawing">
    <cdr:from>
      <cdr:x>0.11493</cdr:x>
      <cdr:y>0.0542</cdr:y>
    </cdr:from>
    <cdr:to>
      <cdr:x>0.17834</cdr:x>
      <cdr:y>0.13498</cdr:y>
    </cdr:to>
    <cdr:sp macro="" textlink="">
      <cdr:nvSpPr>
        <cdr:cNvPr id="5" name="TextBox 1"/>
        <cdr:cNvSpPr txBox="1"/>
      </cdr:nvSpPr>
      <cdr:spPr>
        <a:xfrm xmlns:a="http://schemas.openxmlformats.org/drawingml/2006/main" rot="-5400000">
          <a:off x="1557341" y="0"/>
          <a:ext cx="304800" cy="709612"/>
        </a:xfrm>
        <a:prstGeom xmlns:a="http://schemas.openxmlformats.org/drawingml/2006/main" prst="rect">
          <a:avLst/>
        </a:prstGeom>
      </cdr:spPr>
      <cdr:txBody>
        <a:bodyPr xmlns:a="http://schemas.openxmlformats.org/drawingml/2006/main" vert="wordArtVert"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0.82675</cdr:x>
      <cdr:y>1</cdr:y>
    </cdr:from>
    <cdr:to>
      <cdr:x>0.83564</cdr:x>
      <cdr:y>1</cdr:y>
    </cdr:to>
    <cdr:sp macro="" textlink="">
      <cdr:nvSpPr>
        <cdr:cNvPr id="6" name="TextBox 24"/>
        <cdr:cNvSpPr txBox="1"/>
      </cdr:nvSpPr>
      <cdr:spPr>
        <a:xfrm xmlns:a="http://schemas.openxmlformats.org/drawingml/2006/main">
          <a:off x="6807200" y="4352719"/>
          <a:ext cx="4615585" cy="38056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800"/>
            <a:t>Note:  Lincoln, Tucker and Pocahontas Counties'</a:t>
          </a:r>
          <a:r>
            <a:rPr lang="en-US" sz="800" baseline="0"/>
            <a:t>  first and only regulations are</a:t>
          </a:r>
          <a:r>
            <a:rPr lang="en-US" sz="800"/>
            <a:t> </a:t>
          </a:r>
          <a:r>
            <a:rPr lang="en-US" sz="800" baseline="0"/>
            <a:t>100% workplace coverage.  The average lenght of time from original regulation to 100% workplace upgrade is about 11 years. </a:t>
          </a:r>
          <a:endParaRPr lang="en-US" sz="800"/>
        </a:p>
      </cdr:txBody>
    </cdr:sp>
  </cdr:relSizeAnchor>
  <cdr:relSizeAnchor xmlns:cdr="http://schemas.openxmlformats.org/drawingml/2006/chartDrawing">
    <cdr:from>
      <cdr:x>0.11493</cdr:x>
      <cdr:y>0.0542</cdr:y>
    </cdr:from>
    <cdr:to>
      <cdr:x>0.17834</cdr:x>
      <cdr:y>0.13498</cdr:y>
    </cdr:to>
    <cdr:sp macro="" textlink="">
      <cdr:nvSpPr>
        <cdr:cNvPr id="7" name="TextBox 1"/>
        <cdr:cNvSpPr txBox="1"/>
      </cdr:nvSpPr>
      <cdr:spPr>
        <a:xfrm xmlns:a="http://schemas.openxmlformats.org/drawingml/2006/main" rot="-5400000">
          <a:off x="1557341" y="0"/>
          <a:ext cx="304800" cy="709612"/>
        </a:xfrm>
        <a:prstGeom xmlns:a="http://schemas.openxmlformats.org/drawingml/2006/main" prst="rect">
          <a:avLst/>
        </a:prstGeom>
      </cdr:spPr>
      <cdr:txBody>
        <a:bodyPr xmlns:a="http://schemas.openxmlformats.org/drawingml/2006/main" vert="wordArtVert"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0.82675</cdr:x>
      <cdr:y>1</cdr:y>
    </cdr:from>
    <cdr:to>
      <cdr:x>0.83564</cdr:x>
      <cdr:y>1</cdr:y>
    </cdr:to>
    <cdr:sp macro="" textlink="">
      <cdr:nvSpPr>
        <cdr:cNvPr id="8" name="TextBox 24"/>
        <cdr:cNvSpPr txBox="1"/>
      </cdr:nvSpPr>
      <cdr:spPr>
        <a:xfrm xmlns:a="http://schemas.openxmlformats.org/drawingml/2006/main">
          <a:off x="6807200" y="4352719"/>
          <a:ext cx="4615585" cy="38056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800"/>
            <a:t>Note:  Lincoln, Tucker and Pocahontas Counties'</a:t>
          </a:r>
          <a:r>
            <a:rPr lang="en-US" sz="800" baseline="0"/>
            <a:t>  first and only regulations are</a:t>
          </a:r>
          <a:r>
            <a:rPr lang="en-US" sz="800"/>
            <a:t> </a:t>
          </a:r>
          <a:r>
            <a:rPr lang="en-US" sz="800" baseline="0"/>
            <a:t>100% workplace coverage.  The average lenght of time from original regulation to 100% workplace upgrade is about 11 years. </a:t>
          </a:r>
          <a:endParaRPr lang="en-US" sz="800"/>
        </a:p>
      </cdr:txBody>
    </cdr:sp>
  </cdr:relSizeAnchor>
  <cdr:relSizeAnchor xmlns:cdr="http://schemas.openxmlformats.org/drawingml/2006/chartDrawing">
    <cdr:from>
      <cdr:x>0.0341</cdr:x>
      <cdr:y>0.84251</cdr:y>
    </cdr:from>
    <cdr:to>
      <cdr:x>0.9615</cdr:x>
      <cdr:y>0.97012</cdr:y>
    </cdr:to>
    <cdr:sp macro="" textlink="">
      <cdr:nvSpPr>
        <cdr:cNvPr id="11" name="TextBox 1"/>
        <cdr:cNvSpPr txBox="1"/>
      </cdr:nvSpPr>
      <cdr:spPr>
        <a:xfrm xmlns:a="http://schemas.openxmlformats.org/drawingml/2006/main">
          <a:off x="295275" y="5248276"/>
          <a:ext cx="8029575" cy="7949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*Counties adopting a local board of health smokefree regulation, regardless of specific provisions.  †Counties adopting a local board of health regulation that prohibits smoking in all enclosed work and public places, restaurants, bars, gaming venues, and vehicles used as places of employment.  ‡Counties adopting a local board of health smokefree regulation with outdoor public area provisions.  §Counties adopting local board of health regulations that prohibit the use of electronic smoking devices anywhere traditional smoking is prohibited.  </a:t>
          </a:r>
        </a:p>
      </cdr:txBody>
    </cdr:sp>
  </cdr:relSizeAnchor>
</c:userShapes>
</file>

<file path=xl/drawings/drawing4.xml><?xml version="1.0" encoding="utf-8"?>
<c:userShapes xmlns:c="http://schemas.openxmlformats.org/drawingml/2006/chart">
  <cdr:relSizeAnchor xmlns:cdr="http://schemas.openxmlformats.org/drawingml/2006/chartDrawing">
    <cdr:from>
      <cdr:x>0.11493</cdr:x>
      <cdr:y>0.0542</cdr:y>
    </cdr:from>
    <cdr:to>
      <cdr:x>0.17834</cdr:x>
      <cdr:y>0.13498</cdr:y>
    </cdr:to>
    <cdr:sp macro="" textlink="">
      <cdr:nvSpPr>
        <cdr:cNvPr id="2" name="TextBox 1"/>
        <cdr:cNvSpPr txBox="1"/>
      </cdr:nvSpPr>
      <cdr:spPr>
        <a:xfrm xmlns:a="http://schemas.openxmlformats.org/drawingml/2006/main" rot="-5400000">
          <a:off x="1557341" y="0"/>
          <a:ext cx="304800" cy="709612"/>
        </a:xfrm>
        <a:prstGeom xmlns:a="http://schemas.openxmlformats.org/drawingml/2006/main" prst="rect">
          <a:avLst/>
        </a:prstGeom>
      </cdr:spPr>
      <cdr:txBody>
        <a:bodyPr xmlns:a="http://schemas.openxmlformats.org/drawingml/2006/main" vert="wordArtVert"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0.82675</cdr:x>
      <cdr:y>1</cdr:y>
    </cdr:from>
    <cdr:to>
      <cdr:x>0.83564</cdr:x>
      <cdr:y>1</cdr:y>
    </cdr:to>
    <cdr:sp macro="" textlink="">
      <cdr:nvSpPr>
        <cdr:cNvPr id="25" name="TextBox 24"/>
        <cdr:cNvSpPr txBox="1"/>
      </cdr:nvSpPr>
      <cdr:spPr>
        <a:xfrm xmlns:a="http://schemas.openxmlformats.org/drawingml/2006/main">
          <a:off x="6807200" y="4352719"/>
          <a:ext cx="4615585" cy="38056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800"/>
            <a:t>Note:  Lincoln, Tucker and Pocahontas Counties'</a:t>
          </a:r>
          <a:r>
            <a:rPr lang="en-US" sz="800" baseline="0"/>
            <a:t>  first and only regulations are</a:t>
          </a:r>
          <a:r>
            <a:rPr lang="en-US" sz="800"/>
            <a:t> </a:t>
          </a:r>
          <a:r>
            <a:rPr lang="en-US" sz="800" baseline="0"/>
            <a:t>100% workplace coverage.  The average lenght of time from original regulation to 100% workplace upgrade is about 11 years. </a:t>
          </a:r>
          <a:endParaRPr lang="en-US" sz="800"/>
        </a:p>
      </cdr:txBody>
    </cdr:sp>
  </cdr:relSizeAnchor>
  <cdr:relSizeAnchor xmlns:cdr="http://schemas.openxmlformats.org/drawingml/2006/chartDrawing">
    <cdr:from>
      <cdr:x>0.11493</cdr:x>
      <cdr:y>0.0542</cdr:y>
    </cdr:from>
    <cdr:to>
      <cdr:x>0.17834</cdr:x>
      <cdr:y>0.13498</cdr:y>
    </cdr:to>
    <cdr:sp macro="" textlink="">
      <cdr:nvSpPr>
        <cdr:cNvPr id="3" name="TextBox 1"/>
        <cdr:cNvSpPr txBox="1"/>
      </cdr:nvSpPr>
      <cdr:spPr>
        <a:xfrm xmlns:a="http://schemas.openxmlformats.org/drawingml/2006/main" rot="-5400000">
          <a:off x="1557341" y="0"/>
          <a:ext cx="304800" cy="709612"/>
        </a:xfrm>
        <a:prstGeom xmlns:a="http://schemas.openxmlformats.org/drawingml/2006/main" prst="rect">
          <a:avLst/>
        </a:prstGeom>
      </cdr:spPr>
      <cdr:txBody>
        <a:bodyPr xmlns:a="http://schemas.openxmlformats.org/drawingml/2006/main" vert="wordArtVert"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0.82675</cdr:x>
      <cdr:y>1</cdr:y>
    </cdr:from>
    <cdr:to>
      <cdr:x>0.83564</cdr:x>
      <cdr:y>1</cdr:y>
    </cdr:to>
    <cdr:sp macro="" textlink="">
      <cdr:nvSpPr>
        <cdr:cNvPr id="4" name="TextBox 24"/>
        <cdr:cNvSpPr txBox="1"/>
      </cdr:nvSpPr>
      <cdr:spPr>
        <a:xfrm xmlns:a="http://schemas.openxmlformats.org/drawingml/2006/main">
          <a:off x="6807200" y="4352719"/>
          <a:ext cx="4615585" cy="38056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800"/>
            <a:t>Note:  Lincoln, Tucker and Pocahontas Counties'</a:t>
          </a:r>
          <a:r>
            <a:rPr lang="en-US" sz="800" baseline="0"/>
            <a:t>  first and only regulations are</a:t>
          </a:r>
          <a:r>
            <a:rPr lang="en-US" sz="800"/>
            <a:t> </a:t>
          </a:r>
          <a:r>
            <a:rPr lang="en-US" sz="800" baseline="0"/>
            <a:t>100% workplace coverage.  The average lenght of time from original regulation to 100% workplace upgrade is about 11 years. </a:t>
          </a:r>
          <a:endParaRPr lang="en-US" sz="800"/>
        </a:p>
      </cdr:txBody>
    </cdr:sp>
  </cdr:relSizeAnchor>
  <cdr:relSizeAnchor xmlns:cdr="http://schemas.openxmlformats.org/drawingml/2006/chartDrawing">
    <cdr:from>
      <cdr:x>0.11493</cdr:x>
      <cdr:y>0.0542</cdr:y>
    </cdr:from>
    <cdr:to>
      <cdr:x>0.17834</cdr:x>
      <cdr:y>0.13498</cdr:y>
    </cdr:to>
    <cdr:sp macro="" textlink="">
      <cdr:nvSpPr>
        <cdr:cNvPr id="5" name="TextBox 1"/>
        <cdr:cNvSpPr txBox="1"/>
      </cdr:nvSpPr>
      <cdr:spPr>
        <a:xfrm xmlns:a="http://schemas.openxmlformats.org/drawingml/2006/main" rot="-5400000">
          <a:off x="1557341" y="0"/>
          <a:ext cx="304800" cy="709612"/>
        </a:xfrm>
        <a:prstGeom xmlns:a="http://schemas.openxmlformats.org/drawingml/2006/main" prst="rect">
          <a:avLst/>
        </a:prstGeom>
      </cdr:spPr>
      <cdr:txBody>
        <a:bodyPr xmlns:a="http://schemas.openxmlformats.org/drawingml/2006/main" vert="wordArtVert"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0.82675</cdr:x>
      <cdr:y>1</cdr:y>
    </cdr:from>
    <cdr:to>
      <cdr:x>0.83564</cdr:x>
      <cdr:y>1</cdr:y>
    </cdr:to>
    <cdr:sp macro="" textlink="">
      <cdr:nvSpPr>
        <cdr:cNvPr id="6" name="TextBox 24"/>
        <cdr:cNvSpPr txBox="1"/>
      </cdr:nvSpPr>
      <cdr:spPr>
        <a:xfrm xmlns:a="http://schemas.openxmlformats.org/drawingml/2006/main">
          <a:off x="6807200" y="4352719"/>
          <a:ext cx="4615585" cy="38056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800"/>
            <a:t>Note:  Lincoln, Tucker and Pocahontas Counties'</a:t>
          </a:r>
          <a:r>
            <a:rPr lang="en-US" sz="800" baseline="0"/>
            <a:t>  first and only regulations are</a:t>
          </a:r>
          <a:r>
            <a:rPr lang="en-US" sz="800"/>
            <a:t> </a:t>
          </a:r>
          <a:r>
            <a:rPr lang="en-US" sz="800" baseline="0"/>
            <a:t>100% workplace coverage.  The average lenght of time from original regulation to 100% workplace upgrade is about 11 years. </a:t>
          </a:r>
          <a:endParaRPr lang="en-US" sz="800"/>
        </a:p>
      </cdr:txBody>
    </cdr:sp>
  </cdr:relSizeAnchor>
  <cdr:relSizeAnchor xmlns:cdr="http://schemas.openxmlformats.org/drawingml/2006/chartDrawing">
    <cdr:from>
      <cdr:x>0.11493</cdr:x>
      <cdr:y>0.0542</cdr:y>
    </cdr:from>
    <cdr:to>
      <cdr:x>0.17834</cdr:x>
      <cdr:y>0.13498</cdr:y>
    </cdr:to>
    <cdr:sp macro="" textlink="">
      <cdr:nvSpPr>
        <cdr:cNvPr id="7" name="TextBox 1"/>
        <cdr:cNvSpPr txBox="1"/>
      </cdr:nvSpPr>
      <cdr:spPr>
        <a:xfrm xmlns:a="http://schemas.openxmlformats.org/drawingml/2006/main" rot="-5400000">
          <a:off x="1557341" y="0"/>
          <a:ext cx="304800" cy="709612"/>
        </a:xfrm>
        <a:prstGeom xmlns:a="http://schemas.openxmlformats.org/drawingml/2006/main" prst="rect">
          <a:avLst/>
        </a:prstGeom>
      </cdr:spPr>
      <cdr:txBody>
        <a:bodyPr xmlns:a="http://schemas.openxmlformats.org/drawingml/2006/main" vert="wordArtVert"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0.82675</cdr:x>
      <cdr:y>1</cdr:y>
    </cdr:from>
    <cdr:to>
      <cdr:x>0.83564</cdr:x>
      <cdr:y>1</cdr:y>
    </cdr:to>
    <cdr:sp macro="" textlink="">
      <cdr:nvSpPr>
        <cdr:cNvPr id="8" name="TextBox 24"/>
        <cdr:cNvSpPr txBox="1"/>
      </cdr:nvSpPr>
      <cdr:spPr>
        <a:xfrm xmlns:a="http://schemas.openxmlformats.org/drawingml/2006/main">
          <a:off x="6807200" y="4352719"/>
          <a:ext cx="4615585" cy="38056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800"/>
            <a:t>Note:  Lincoln, Tucker and Pocahontas Counties'</a:t>
          </a:r>
          <a:r>
            <a:rPr lang="en-US" sz="800" baseline="0"/>
            <a:t>  first and only regulations are</a:t>
          </a:r>
          <a:r>
            <a:rPr lang="en-US" sz="800"/>
            <a:t> </a:t>
          </a:r>
          <a:r>
            <a:rPr lang="en-US" sz="800" baseline="0"/>
            <a:t>100% workplace coverage.  The average lenght of time from original regulation to 100% workplace upgrade is about 11 years. </a:t>
          </a:r>
          <a:endParaRPr lang="en-US" sz="800"/>
        </a:p>
      </cdr:txBody>
    </cdr:sp>
  </cdr:relSizeAnchor>
  <cdr:relSizeAnchor xmlns:cdr="http://schemas.openxmlformats.org/drawingml/2006/chartDrawing">
    <cdr:from>
      <cdr:x>0.0341</cdr:x>
      <cdr:y>0.83587</cdr:y>
    </cdr:from>
    <cdr:to>
      <cdr:x>0.9626</cdr:x>
      <cdr:y>0.97762</cdr:y>
    </cdr:to>
    <cdr:sp macro="" textlink="">
      <cdr:nvSpPr>
        <cdr:cNvPr id="11" name="TextBox 10"/>
        <cdr:cNvSpPr txBox="1"/>
      </cdr:nvSpPr>
      <cdr:spPr>
        <a:xfrm xmlns:a="http://schemas.openxmlformats.org/drawingml/2006/main">
          <a:off x="295275" y="4705351"/>
          <a:ext cx="8039100" cy="7979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US" sz="1100">
              <a:effectLst/>
              <a:latin typeface="+mn-lt"/>
              <a:ea typeface="+mn-ea"/>
              <a:cs typeface="+mn-cs"/>
            </a:rPr>
            <a:t>*Counties adopting a local board of health smokefree regulation, regardless of specific provisions.  †Counties adopting a local board of health regulation that prohibits smoking in all enclosed work and public places, restaurants, bars, gaming venues, and vehicles used as places of employment.  ‡Counties adopting a local board of health smokefree regulation with outdoor public area provisions.  §Counties adopting local board of health regulations that prohibit the use of electronic smoking devices anywhere traditional smoking is prohibited.  </a:t>
          </a:r>
        </a:p>
      </cdr:txBody>
    </cdr:sp>
  </cdr:relSizeAnchor>
</c:userShapes>
</file>

<file path=xl/drawings/drawing5.xml><?xml version="1.0" encoding="utf-8"?>
<xdr:wsDr xmlns:xdr="http://schemas.openxmlformats.org/drawingml/2006/spreadsheetDrawing" xmlns:a="http://schemas.openxmlformats.org/drawingml/2006/main">
  <xdr:twoCellAnchor editAs="absolute">
    <xdr:from>
      <xdr:col>0</xdr:col>
      <xdr:colOff>152400</xdr:colOff>
      <xdr:row>4</xdr:row>
      <xdr:rowOff>76200</xdr:rowOff>
    </xdr:from>
    <xdr:to>
      <xdr:col>19</xdr:col>
      <xdr:colOff>114300</xdr:colOff>
      <xdr:row>44</xdr:row>
      <xdr:rowOff>66675</xdr:rowOff>
    </xdr:to>
    <xdr:graphicFrame macro="">
      <xdr:nvGraphicFramePr>
        <xdr:cNvPr id="420133" name="Chart 16">
          <a:extLst>
            <a:ext uri="{FF2B5EF4-FFF2-40B4-BE49-F238E27FC236}">
              <a16:creationId xmlns:a16="http://schemas.microsoft.com/office/drawing/2014/main" id="{00000000-0008-0000-0100-000025690600}"/>
            </a:ext>
          </a:extLst>
        </xdr:cNvPr>
        <xdr:cNvGraphicFramePr>
          <a:graphicFrameLocks noGrp="1"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49</xdr:row>
      <xdr:rowOff>0</xdr:rowOff>
    </xdr:from>
    <xdr:to>
      <xdr:col>19</xdr:col>
      <xdr:colOff>152400</xdr:colOff>
      <xdr:row>87</xdr:row>
      <xdr:rowOff>38100</xdr:rowOff>
    </xdr:to>
    <xdr:graphicFrame macro="">
      <xdr:nvGraphicFramePr>
        <xdr:cNvPr id="420134" name="POPULATION AREA">
          <a:extLst>
            <a:ext uri="{FF2B5EF4-FFF2-40B4-BE49-F238E27FC236}">
              <a16:creationId xmlns:a16="http://schemas.microsoft.com/office/drawing/2014/main" id="{00000000-0008-0000-0100-000026690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93</xdr:row>
      <xdr:rowOff>0</xdr:rowOff>
    </xdr:from>
    <xdr:to>
      <xdr:col>19</xdr:col>
      <xdr:colOff>238125</xdr:colOff>
      <xdr:row>131</xdr:row>
      <xdr:rowOff>38100</xdr:rowOff>
    </xdr:to>
    <xdr:graphicFrame macro="">
      <xdr:nvGraphicFramePr>
        <xdr:cNvPr id="420135" name="POPULATION BAR">
          <a:extLst>
            <a:ext uri="{FF2B5EF4-FFF2-40B4-BE49-F238E27FC236}">
              <a16:creationId xmlns:a16="http://schemas.microsoft.com/office/drawing/2014/main" id="{00000000-0008-0000-0100-000027690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138</xdr:row>
      <xdr:rowOff>66675</xdr:rowOff>
    </xdr:from>
    <xdr:to>
      <xdr:col>19</xdr:col>
      <xdr:colOff>247650</xdr:colOff>
      <xdr:row>176</xdr:row>
      <xdr:rowOff>104775</xdr:rowOff>
    </xdr:to>
    <xdr:graphicFrame macro="">
      <xdr:nvGraphicFramePr>
        <xdr:cNvPr id="420136" name="POPULATION PERCENT LINE">
          <a:extLst>
            <a:ext uri="{FF2B5EF4-FFF2-40B4-BE49-F238E27FC236}">
              <a16:creationId xmlns:a16="http://schemas.microsoft.com/office/drawing/2014/main" id="{00000000-0008-0000-0100-000028690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181</xdr:row>
      <xdr:rowOff>0</xdr:rowOff>
    </xdr:from>
    <xdr:to>
      <xdr:col>19</xdr:col>
      <xdr:colOff>285750</xdr:colOff>
      <xdr:row>219</xdr:row>
      <xdr:rowOff>38100</xdr:rowOff>
    </xdr:to>
    <xdr:graphicFrame macro="">
      <xdr:nvGraphicFramePr>
        <xdr:cNvPr id="420137" name="POPULATION PERCENT AREA">
          <a:extLst>
            <a:ext uri="{FF2B5EF4-FFF2-40B4-BE49-F238E27FC236}">
              <a16:creationId xmlns:a16="http://schemas.microsoft.com/office/drawing/2014/main" id="{00000000-0008-0000-0100-000029690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224</xdr:row>
      <xdr:rowOff>0</xdr:rowOff>
    </xdr:from>
    <xdr:to>
      <xdr:col>19</xdr:col>
      <xdr:colOff>333375</xdr:colOff>
      <xdr:row>262</xdr:row>
      <xdr:rowOff>38100</xdr:rowOff>
    </xdr:to>
    <xdr:graphicFrame macro="">
      <xdr:nvGraphicFramePr>
        <xdr:cNvPr id="420138" name="POPULATION PERCENT BAR">
          <a:extLst>
            <a:ext uri="{FF2B5EF4-FFF2-40B4-BE49-F238E27FC236}">
              <a16:creationId xmlns:a16="http://schemas.microsoft.com/office/drawing/2014/main" id="{00000000-0008-0000-0100-00002A690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0.11493</cdr:x>
      <cdr:y>0.0542</cdr:y>
    </cdr:from>
    <cdr:to>
      <cdr:x>0.17834</cdr:x>
      <cdr:y>0.13498</cdr:y>
    </cdr:to>
    <cdr:sp macro="" textlink="">
      <cdr:nvSpPr>
        <cdr:cNvPr id="2" name="TextBox 1"/>
        <cdr:cNvSpPr txBox="1"/>
      </cdr:nvSpPr>
      <cdr:spPr>
        <a:xfrm xmlns:a="http://schemas.openxmlformats.org/drawingml/2006/main" rot="-5400000">
          <a:off x="1557341" y="0"/>
          <a:ext cx="304800" cy="709612"/>
        </a:xfrm>
        <a:prstGeom xmlns:a="http://schemas.openxmlformats.org/drawingml/2006/main" prst="rect">
          <a:avLst/>
        </a:prstGeom>
      </cdr:spPr>
      <cdr:txBody>
        <a:bodyPr xmlns:a="http://schemas.openxmlformats.org/drawingml/2006/main" vert="wordArtVert"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0.82675</cdr:x>
      <cdr:y>1</cdr:y>
    </cdr:from>
    <cdr:to>
      <cdr:x>0.83564</cdr:x>
      <cdr:y>1</cdr:y>
    </cdr:to>
    <cdr:sp macro="" textlink="">
      <cdr:nvSpPr>
        <cdr:cNvPr id="25" name="TextBox 24"/>
        <cdr:cNvSpPr txBox="1"/>
      </cdr:nvSpPr>
      <cdr:spPr>
        <a:xfrm xmlns:a="http://schemas.openxmlformats.org/drawingml/2006/main">
          <a:off x="6807200" y="4352719"/>
          <a:ext cx="4615585" cy="38056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800"/>
            <a:t>Note:  Lincoln, Tucker and Pocahontas Counties'</a:t>
          </a:r>
          <a:r>
            <a:rPr lang="en-US" sz="800" baseline="0"/>
            <a:t>  first and only regulations are</a:t>
          </a:r>
          <a:r>
            <a:rPr lang="en-US" sz="800"/>
            <a:t> </a:t>
          </a:r>
          <a:r>
            <a:rPr lang="en-US" sz="800" baseline="0"/>
            <a:t>100% workplace coverage.  The average lenght of time from original regulation to 100% workplace upgrade is about 11 years. </a:t>
          </a:r>
          <a:endParaRPr lang="en-US" sz="800"/>
        </a:p>
      </cdr:txBody>
    </cdr:sp>
  </cdr:relSizeAnchor>
  <cdr:relSizeAnchor xmlns:cdr="http://schemas.openxmlformats.org/drawingml/2006/chartDrawing">
    <cdr:from>
      <cdr:x>0.11493</cdr:x>
      <cdr:y>0.0542</cdr:y>
    </cdr:from>
    <cdr:to>
      <cdr:x>0.17834</cdr:x>
      <cdr:y>0.13498</cdr:y>
    </cdr:to>
    <cdr:sp macro="" textlink="">
      <cdr:nvSpPr>
        <cdr:cNvPr id="3" name="TextBox 1"/>
        <cdr:cNvSpPr txBox="1"/>
      </cdr:nvSpPr>
      <cdr:spPr>
        <a:xfrm xmlns:a="http://schemas.openxmlformats.org/drawingml/2006/main" rot="-5400000">
          <a:off x="1557341" y="0"/>
          <a:ext cx="304800" cy="709612"/>
        </a:xfrm>
        <a:prstGeom xmlns:a="http://schemas.openxmlformats.org/drawingml/2006/main" prst="rect">
          <a:avLst/>
        </a:prstGeom>
      </cdr:spPr>
      <cdr:txBody>
        <a:bodyPr xmlns:a="http://schemas.openxmlformats.org/drawingml/2006/main" vert="wordArtVert"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0.82675</cdr:x>
      <cdr:y>1</cdr:y>
    </cdr:from>
    <cdr:to>
      <cdr:x>0.83564</cdr:x>
      <cdr:y>1</cdr:y>
    </cdr:to>
    <cdr:sp macro="" textlink="">
      <cdr:nvSpPr>
        <cdr:cNvPr id="4" name="TextBox 24"/>
        <cdr:cNvSpPr txBox="1"/>
      </cdr:nvSpPr>
      <cdr:spPr>
        <a:xfrm xmlns:a="http://schemas.openxmlformats.org/drawingml/2006/main">
          <a:off x="6807200" y="4352719"/>
          <a:ext cx="4615585" cy="38056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800"/>
            <a:t>Note:  Lincoln, Tucker and Pocahontas Counties'</a:t>
          </a:r>
          <a:r>
            <a:rPr lang="en-US" sz="800" baseline="0"/>
            <a:t>  first and only regulations are</a:t>
          </a:r>
          <a:r>
            <a:rPr lang="en-US" sz="800"/>
            <a:t> </a:t>
          </a:r>
          <a:r>
            <a:rPr lang="en-US" sz="800" baseline="0"/>
            <a:t>100% workplace coverage.  The average lenght of time from original regulation to 100% workplace upgrade is about 11 years. </a:t>
          </a:r>
          <a:endParaRPr lang="en-US" sz="800"/>
        </a:p>
      </cdr:txBody>
    </cdr:sp>
  </cdr:relSizeAnchor>
  <cdr:relSizeAnchor xmlns:cdr="http://schemas.openxmlformats.org/drawingml/2006/chartDrawing">
    <cdr:from>
      <cdr:x>0.50908</cdr:x>
      <cdr:y>0.80265</cdr:y>
    </cdr:from>
    <cdr:to>
      <cdr:x>0.9901</cdr:x>
      <cdr:y>0.9838</cdr:y>
    </cdr:to>
    <cdr:sp macro="" textlink="">
      <cdr:nvSpPr>
        <cdr:cNvPr id="7" name="TextBox 1"/>
        <cdr:cNvSpPr txBox="1"/>
      </cdr:nvSpPr>
      <cdr:spPr>
        <a:xfrm xmlns:a="http://schemas.openxmlformats.org/drawingml/2006/main">
          <a:off x="5876925" y="5191125"/>
          <a:ext cx="5553075" cy="11715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en-US" sz="1100">
              <a:effectLst/>
              <a:latin typeface="+mn-lt"/>
              <a:ea typeface="+mn-ea"/>
              <a:cs typeface="+mn-cs"/>
            </a:rPr>
            <a:t>*Counties adopting a local board of health smokefree regulation, regardless of specific provisions.  †Counties adopting a local board of health regulation that prohibits smoking in all enclosed work and public places, restaurants, bars, gaming venues, and vehicles used as places of employment.  ‡Counties adopting a local board of health smokefree regulation with outdoor public area provisions.  §Counties adopting local board of health regulations that prohibit the use of electronic smoking devices anywhere traditional smoking is prohibited.  </a:t>
          </a:r>
          <a:endParaRPr lang="en-US">
            <a:effectLst/>
            <a:latin typeface="+mn-lt"/>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0.11493</cdr:x>
      <cdr:y>0.0542</cdr:y>
    </cdr:from>
    <cdr:to>
      <cdr:x>0.17834</cdr:x>
      <cdr:y>0.13498</cdr:y>
    </cdr:to>
    <cdr:sp macro="" textlink="">
      <cdr:nvSpPr>
        <cdr:cNvPr id="2" name="TextBox 1"/>
        <cdr:cNvSpPr txBox="1"/>
      </cdr:nvSpPr>
      <cdr:spPr>
        <a:xfrm xmlns:a="http://schemas.openxmlformats.org/drawingml/2006/main" rot="-5400000">
          <a:off x="1557341" y="0"/>
          <a:ext cx="304800" cy="709612"/>
        </a:xfrm>
        <a:prstGeom xmlns:a="http://schemas.openxmlformats.org/drawingml/2006/main" prst="rect">
          <a:avLst/>
        </a:prstGeom>
      </cdr:spPr>
      <cdr:txBody>
        <a:bodyPr xmlns:a="http://schemas.openxmlformats.org/drawingml/2006/main" vert="wordArtVert"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0.82675</cdr:x>
      <cdr:y>1</cdr:y>
    </cdr:from>
    <cdr:to>
      <cdr:x>0.83564</cdr:x>
      <cdr:y>1</cdr:y>
    </cdr:to>
    <cdr:sp macro="" textlink="">
      <cdr:nvSpPr>
        <cdr:cNvPr id="25" name="TextBox 24"/>
        <cdr:cNvSpPr txBox="1"/>
      </cdr:nvSpPr>
      <cdr:spPr>
        <a:xfrm xmlns:a="http://schemas.openxmlformats.org/drawingml/2006/main">
          <a:off x="6807200" y="4352719"/>
          <a:ext cx="4615585" cy="38056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800"/>
            <a:t>Note:  Lincoln, Tucker and Pocahontas Counties'</a:t>
          </a:r>
          <a:r>
            <a:rPr lang="en-US" sz="800" baseline="0"/>
            <a:t>  first and only regulations are</a:t>
          </a:r>
          <a:r>
            <a:rPr lang="en-US" sz="800"/>
            <a:t> </a:t>
          </a:r>
          <a:r>
            <a:rPr lang="en-US" sz="800" baseline="0"/>
            <a:t>100% workplace coverage.  The average lenght of time from original regulation to 100% workplace upgrade is about 11 years. </a:t>
          </a:r>
          <a:endParaRPr lang="en-US" sz="800"/>
        </a:p>
      </cdr:txBody>
    </cdr:sp>
  </cdr:relSizeAnchor>
  <cdr:relSizeAnchor xmlns:cdr="http://schemas.openxmlformats.org/drawingml/2006/chartDrawing">
    <cdr:from>
      <cdr:x>0.11493</cdr:x>
      <cdr:y>0.0542</cdr:y>
    </cdr:from>
    <cdr:to>
      <cdr:x>0.17834</cdr:x>
      <cdr:y>0.13498</cdr:y>
    </cdr:to>
    <cdr:sp macro="" textlink="">
      <cdr:nvSpPr>
        <cdr:cNvPr id="3" name="TextBox 1"/>
        <cdr:cNvSpPr txBox="1"/>
      </cdr:nvSpPr>
      <cdr:spPr>
        <a:xfrm xmlns:a="http://schemas.openxmlformats.org/drawingml/2006/main" rot="-5400000">
          <a:off x="1557341" y="0"/>
          <a:ext cx="304800" cy="709612"/>
        </a:xfrm>
        <a:prstGeom xmlns:a="http://schemas.openxmlformats.org/drawingml/2006/main" prst="rect">
          <a:avLst/>
        </a:prstGeom>
      </cdr:spPr>
      <cdr:txBody>
        <a:bodyPr xmlns:a="http://schemas.openxmlformats.org/drawingml/2006/main" vert="wordArtVert"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0.82675</cdr:x>
      <cdr:y>1</cdr:y>
    </cdr:from>
    <cdr:to>
      <cdr:x>0.83564</cdr:x>
      <cdr:y>1</cdr:y>
    </cdr:to>
    <cdr:sp macro="" textlink="">
      <cdr:nvSpPr>
        <cdr:cNvPr id="4" name="TextBox 24"/>
        <cdr:cNvSpPr txBox="1"/>
      </cdr:nvSpPr>
      <cdr:spPr>
        <a:xfrm xmlns:a="http://schemas.openxmlformats.org/drawingml/2006/main">
          <a:off x="6807200" y="4352719"/>
          <a:ext cx="4615585" cy="38056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800"/>
            <a:t>Note:  Lincoln, Tucker and Pocahontas Counties'</a:t>
          </a:r>
          <a:r>
            <a:rPr lang="en-US" sz="800" baseline="0"/>
            <a:t>  first and only regulations are</a:t>
          </a:r>
          <a:r>
            <a:rPr lang="en-US" sz="800"/>
            <a:t> </a:t>
          </a:r>
          <a:r>
            <a:rPr lang="en-US" sz="800" baseline="0"/>
            <a:t>100% workplace coverage.  The average lenght of time from original regulation to 100% workplace upgrade is about 11 years. </a:t>
          </a:r>
          <a:endParaRPr lang="en-US" sz="800"/>
        </a:p>
      </cdr:txBody>
    </cdr:sp>
  </cdr:relSizeAnchor>
  <cdr:relSizeAnchor xmlns:cdr="http://schemas.openxmlformats.org/drawingml/2006/chartDrawing">
    <cdr:from>
      <cdr:x>0.11493</cdr:x>
      <cdr:y>0.0542</cdr:y>
    </cdr:from>
    <cdr:to>
      <cdr:x>0.17834</cdr:x>
      <cdr:y>0.13498</cdr:y>
    </cdr:to>
    <cdr:sp macro="" textlink="">
      <cdr:nvSpPr>
        <cdr:cNvPr id="5" name="TextBox 1"/>
        <cdr:cNvSpPr txBox="1"/>
      </cdr:nvSpPr>
      <cdr:spPr>
        <a:xfrm xmlns:a="http://schemas.openxmlformats.org/drawingml/2006/main" rot="-5400000">
          <a:off x="1557341" y="0"/>
          <a:ext cx="304800" cy="709612"/>
        </a:xfrm>
        <a:prstGeom xmlns:a="http://schemas.openxmlformats.org/drawingml/2006/main" prst="rect">
          <a:avLst/>
        </a:prstGeom>
      </cdr:spPr>
      <cdr:txBody>
        <a:bodyPr xmlns:a="http://schemas.openxmlformats.org/drawingml/2006/main" vert="wordArtVert"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0.82675</cdr:x>
      <cdr:y>1</cdr:y>
    </cdr:from>
    <cdr:to>
      <cdr:x>0.83564</cdr:x>
      <cdr:y>1</cdr:y>
    </cdr:to>
    <cdr:sp macro="" textlink="">
      <cdr:nvSpPr>
        <cdr:cNvPr id="6" name="TextBox 24"/>
        <cdr:cNvSpPr txBox="1"/>
      </cdr:nvSpPr>
      <cdr:spPr>
        <a:xfrm xmlns:a="http://schemas.openxmlformats.org/drawingml/2006/main">
          <a:off x="6807200" y="4352719"/>
          <a:ext cx="4615585" cy="38056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800"/>
            <a:t>Note:  Lincoln, Tucker and Pocahontas Counties'</a:t>
          </a:r>
          <a:r>
            <a:rPr lang="en-US" sz="800" baseline="0"/>
            <a:t>  first and only regulations are</a:t>
          </a:r>
          <a:r>
            <a:rPr lang="en-US" sz="800"/>
            <a:t> </a:t>
          </a:r>
          <a:r>
            <a:rPr lang="en-US" sz="800" baseline="0"/>
            <a:t>100% workplace coverage.  The average lenght of time from original regulation to 100% workplace upgrade is about 11 years. </a:t>
          </a:r>
          <a:endParaRPr lang="en-US" sz="800"/>
        </a:p>
      </cdr:txBody>
    </cdr:sp>
  </cdr:relSizeAnchor>
  <cdr:relSizeAnchor xmlns:cdr="http://schemas.openxmlformats.org/drawingml/2006/chartDrawing">
    <cdr:from>
      <cdr:x>0.11493</cdr:x>
      <cdr:y>0.0542</cdr:y>
    </cdr:from>
    <cdr:to>
      <cdr:x>0.17834</cdr:x>
      <cdr:y>0.13498</cdr:y>
    </cdr:to>
    <cdr:sp macro="" textlink="">
      <cdr:nvSpPr>
        <cdr:cNvPr id="7" name="TextBox 1"/>
        <cdr:cNvSpPr txBox="1"/>
      </cdr:nvSpPr>
      <cdr:spPr>
        <a:xfrm xmlns:a="http://schemas.openxmlformats.org/drawingml/2006/main" rot="-5400000">
          <a:off x="1557341" y="0"/>
          <a:ext cx="304800" cy="709612"/>
        </a:xfrm>
        <a:prstGeom xmlns:a="http://schemas.openxmlformats.org/drawingml/2006/main" prst="rect">
          <a:avLst/>
        </a:prstGeom>
      </cdr:spPr>
      <cdr:txBody>
        <a:bodyPr xmlns:a="http://schemas.openxmlformats.org/drawingml/2006/main" vert="wordArtVert"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0.82675</cdr:x>
      <cdr:y>1</cdr:y>
    </cdr:from>
    <cdr:to>
      <cdr:x>0.83564</cdr:x>
      <cdr:y>1</cdr:y>
    </cdr:to>
    <cdr:sp macro="" textlink="">
      <cdr:nvSpPr>
        <cdr:cNvPr id="8" name="TextBox 24"/>
        <cdr:cNvSpPr txBox="1"/>
      </cdr:nvSpPr>
      <cdr:spPr>
        <a:xfrm xmlns:a="http://schemas.openxmlformats.org/drawingml/2006/main">
          <a:off x="6807200" y="4352719"/>
          <a:ext cx="4615585" cy="38056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800"/>
            <a:t>Note:  Lincoln, Tucker and Pocahontas Counties'</a:t>
          </a:r>
          <a:r>
            <a:rPr lang="en-US" sz="800" baseline="0"/>
            <a:t>  first and only regulations are</a:t>
          </a:r>
          <a:r>
            <a:rPr lang="en-US" sz="800"/>
            <a:t> </a:t>
          </a:r>
          <a:r>
            <a:rPr lang="en-US" sz="800" baseline="0"/>
            <a:t>100% workplace coverage.  The average lenght of time from original regulation to 100% workplace upgrade is about 11 years. </a:t>
          </a:r>
          <a:endParaRPr lang="en-US" sz="800"/>
        </a:p>
      </cdr:txBody>
    </cdr:sp>
  </cdr:relSizeAnchor>
  <cdr:relSizeAnchor xmlns:cdr="http://schemas.openxmlformats.org/drawingml/2006/chartDrawing">
    <cdr:from>
      <cdr:x>0.50189</cdr:x>
      <cdr:y>0.8</cdr:y>
    </cdr:from>
    <cdr:to>
      <cdr:x>0.97511</cdr:x>
      <cdr:y>0.98</cdr:y>
    </cdr:to>
    <cdr:sp macro="" textlink="">
      <cdr:nvSpPr>
        <cdr:cNvPr id="11" name="TextBox 1"/>
        <cdr:cNvSpPr txBox="1"/>
      </cdr:nvSpPr>
      <cdr:spPr>
        <a:xfrm xmlns:a="http://schemas.openxmlformats.org/drawingml/2006/main">
          <a:off x="5889625" y="4953000"/>
          <a:ext cx="5553075" cy="11144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en-US" sz="1100">
              <a:effectLst/>
              <a:latin typeface="+mn-lt"/>
              <a:ea typeface="+mn-ea"/>
              <a:cs typeface="+mn-cs"/>
            </a:rPr>
            <a:t>*Counties adopting a local board of health smokefree regulation, regardless of specific provisions.  †Counties adopting a local board of health regulation that prohibits smoking in all enclosed work and public places, restaurants, bars, gaming venues, and vehicles used as places of employment.  §Counties adopting local board of health regulations that prohibit the use of electronic smoking devices anywhere traditional smoking is prohibited.  ‡Counties adopting a local board of health smokefree regulation with outdoor public area provisions.  </a:t>
          </a:r>
          <a:endParaRPr lang="en-US">
            <a:effectLst/>
            <a:latin typeface="+mn-lt"/>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0.11493</cdr:x>
      <cdr:y>0.0542</cdr:y>
    </cdr:from>
    <cdr:to>
      <cdr:x>0.17834</cdr:x>
      <cdr:y>0.13498</cdr:y>
    </cdr:to>
    <cdr:sp macro="" textlink="">
      <cdr:nvSpPr>
        <cdr:cNvPr id="2" name="TextBox 1"/>
        <cdr:cNvSpPr txBox="1"/>
      </cdr:nvSpPr>
      <cdr:spPr>
        <a:xfrm xmlns:a="http://schemas.openxmlformats.org/drawingml/2006/main" rot="-5400000">
          <a:off x="1557341" y="0"/>
          <a:ext cx="304800" cy="709612"/>
        </a:xfrm>
        <a:prstGeom xmlns:a="http://schemas.openxmlformats.org/drawingml/2006/main" prst="rect">
          <a:avLst/>
        </a:prstGeom>
      </cdr:spPr>
      <cdr:txBody>
        <a:bodyPr xmlns:a="http://schemas.openxmlformats.org/drawingml/2006/main" vert="wordArtVert"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0.82675</cdr:x>
      <cdr:y>1</cdr:y>
    </cdr:from>
    <cdr:to>
      <cdr:x>0.83564</cdr:x>
      <cdr:y>1</cdr:y>
    </cdr:to>
    <cdr:sp macro="" textlink="">
      <cdr:nvSpPr>
        <cdr:cNvPr id="25" name="TextBox 24"/>
        <cdr:cNvSpPr txBox="1"/>
      </cdr:nvSpPr>
      <cdr:spPr>
        <a:xfrm xmlns:a="http://schemas.openxmlformats.org/drawingml/2006/main">
          <a:off x="6807200" y="4352719"/>
          <a:ext cx="4615585" cy="38056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800"/>
            <a:t>Note:  Lincoln, Tucker and Pocahontas Counties'</a:t>
          </a:r>
          <a:r>
            <a:rPr lang="en-US" sz="800" baseline="0"/>
            <a:t>  first and only regulations are</a:t>
          </a:r>
          <a:r>
            <a:rPr lang="en-US" sz="800"/>
            <a:t> </a:t>
          </a:r>
          <a:r>
            <a:rPr lang="en-US" sz="800" baseline="0"/>
            <a:t>100% workplace coverage.  The average lenght of time from original regulation to 100% workplace upgrade is about 11 years. </a:t>
          </a:r>
          <a:endParaRPr lang="en-US" sz="800"/>
        </a:p>
      </cdr:txBody>
    </cdr:sp>
  </cdr:relSizeAnchor>
  <cdr:relSizeAnchor xmlns:cdr="http://schemas.openxmlformats.org/drawingml/2006/chartDrawing">
    <cdr:from>
      <cdr:x>0.11493</cdr:x>
      <cdr:y>0.0542</cdr:y>
    </cdr:from>
    <cdr:to>
      <cdr:x>0.17834</cdr:x>
      <cdr:y>0.13498</cdr:y>
    </cdr:to>
    <cdr:sp macro="" textlink="">
      <cdr:nvSpPr>
        <cdr:cNvPr id="3" name="TextBox 1"/>
        <cdr:cNvSpPr txBox="1"/>
      </cdr:nvSpPr>
      <cdr:spPr>
        <a:xfrm xmlns:a="http://schemas.openxmlformats.org/drawingml/2006/main" rot="-5400000">
          <a:off x="1557341" y="0"/>
          <a:ext cx="304800" cy="709612"/>
        </a:xfrm>
        <a:prstGeom xmlns:a="http://schemas.openxmlformats.org/drawingml/2006/main" prst="rect">
          <a:avLst/>
        </a:prstGeom>
      </cdr:spPr>
      <cdr:txBody>
        <a:bodyPr xmlns:a="http://schemas.openxmlformats.org/drawingml/2006/main" vert="wordArtVert"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0.82675</cdr:x>
      <cdr:y>1</cdr:y>
    </cdr:from>
    <cdr:to>
      <cdr:x>0.83564</cdr:x>
      <cdr:y>1</cdr:y>
    </cdr:to>
    <cdr:sp macro="" textlink="">
      <cdr:nvSpPr>
        <cdr:cNvPr id="4" name="TextBox 24"/>
        <cdr:cNvSpPr txBox="1"/>
      </cdr:nvSpPr>
      <cdr:spPr>
        <a:xfrm xmlns:a="http://schemas.openxmlformats.org/drawingml/2006/main">
          <a:off x="6807200" y="4352719"/>
          <a:ext cx="4615585" cy="38056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800"/>
            <a:t>Note:  Lincoln, Tucker and Pocahontas Counties'</a:t>
          </a:r>
          <a:r>
            <a:rPr lang="en-US" sz="800" baseline="0"/>
            <a:t>  first and only regulations are</a:t>
          </a:r>
          <a:r>
            <a:rPr lang="en-US" sz="800"/>
            <a:t> </a:t>
          </a:r>
          <a:r>
            <a:rPr lang="en-US" sz="800" baseline="0"/>
            <a:t>100% workplace coverage.  The average lenght of time from original regulation to 100% workplace upgrade is about 11 years. </a:t>
          </a:r>
          <a:endParaRPr lang="en-US" sz="800"/>
        </a:p>
      </cdr:txBody>
    </cdr:sp>
  </cdr:relSizeAnchor>
  <cdr:relSizeAnchor xmlns:cdr="http://schemas.openxmlformats.org/drawingml/2006/chartDrawing">
    <cdr:from>
      <cdr:x>0.51034</cdr:x>
      <cdr:y>0.7959</cdr:y>
    </cdr:from>
    <cdr:to>
      <cdr:x>0.98012</cdr:x>
      <cdr:y>0.98513</cdr:y>
    </cdr:to>
    <cdr:sp macro="" textlink="">
      <cdr:nvSpPr>
        <cdr:cNvPr id="7" name="TextBox 1"/>
        <cdr:cNvSpPr txBox="1"/>
      </cdr:nvSpPr>
      <cdr:spPr>
        <a:xfrm xmlns:a="http://schemas.openxmlformats.org/drawingml/2006/main">
          <a:off x="6032500" y="4927600"/>
          <a:ext cx="5553075" cy="11715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en-US" sz="1100">
              <a:effectLst/>
              <a:latin typeface="+mn-lt"/>
              <a:ea typeface="+mn-ea"/>
              <a:cs typeface="+mn-cs"/>
            </a:rPr>
            <a:t>*Counties adopting a local board of health smokefree regulation, regardless of specific provisions.  †Counties adopting a local board of health regulation that prohibits smoking in all enclosed work and public places, restaurants, bars, gaming venues, and vehicles used as places of employment.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§Counties adopting local board of health regulations that prohibit the use of electronic smoking devices anywhere traditional smoking is prohibited.  </a:t>
          </a:r>
          <a:r>
            <a:rPr lang="en-US" sz="1100">
              <a:effectLst/>
              <a:latin typeface="+mn-lt"/>
              <a:ea typeface="+mn-ea"/>
              <a:cs typeface="+mn-cs"/>
            </a:rPr>
            <a:t>‡Counties adopting a local board of health smokefree regulation with outdoor public area provisions.   </a:t>
          </a:r>
          <a:endParaRPr lang="en-US">
            <a:effectLst/>
            <a:latin typeface="+mn-lt"/>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0.11493</cdr:x>
      <cdr:y>0.0542</cdr:y>
    </cdr:from>
    <cdr:to>
      <cdr:x>0.17834</cdr:x>
      <cdr:y>0.13498</cdr:y>
    </cdr:to>
    <cdr:sp macro="" textlink="">
      <cdr:nvSpPr>
        <cdr:cNvPr id="2" name="TextBox 1"/>
        <cdr:cNvSpPr txBox="1"/>
      </cdr:nvSpPr>
      <cdr:spPr>
        <a:xfrm xmlns:a="http://schemas.openxmlformats.org/drawingml/2006/main" rot="-5400000">
          <a:off x="1557341" y="0"/>
          <a:ext cx="304800" cy="709612"/>
        </a:xfrm>
        <a:prstGeom xmlns:a="http://schemas.openxmlformats.org/drawingml/2006/main" prst="rect">
          <a:avLst/>
        </a:prstGeom>
      </cdr:spPr>
      <cdr:txBody>
        <a:bodyPr xmlns:a="http://schemas.openxmlformats.org/drawingml/2006/main" vert="wordArtVert"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0.82675</cdr:x>
      <cdr:y>1</cdr:y>
    </cdr:from>
    <cdr:to>
      <cdr:x>0.83564</cdr:x>
      <cdr:y>1</cdr:y>
    </cdr:to>
    <cdr:sp macro="" textlink="">
      <cdr:nvSpPr>
        <cdr:cNvPr id="25" name="TextBox 24"/>
        <cdr:cNvSpPr txBox="1"/>
      </cdr:nvSpPr>
      <cdr:spPr>
        <a:xfrm xmlns:a="http://schemas.openxmlformats.org/drawingml/2006/main">
          <a:off x="6807200" y="4352719"/>
          <a:ext cx="4615585" cy="38056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800"/>
            <a:t>Note:  Lincoln, Tucker and Pocahontas Counties'</a:t>
          </a:r>
          <a:r>
            <a:rPr lang="en-US" sz="800" baseline="0"/>
            <a:t>  first and only regulations are</a:t>
          </a:r>
          <a:r>
            <a:rPr lang="en-US" sz="800"/>
            <a:t> </a:t>
          </a:r>
          <a:r>
            <a:rPr lang="en-US" sz="800" baseline="0"/>
            <a:t>100% workplace coverage.  The average lenght of time from original regulation to 100% workplace upgrade is about 11 years. </a:t>
          </a:r>
          <a:endParaRPr lang="en-US" sz="800"/>
        </a:p>
      </cdr:txBody>
    </cdr:sp>
  </cdr:relSizeAnchor>
  <cdr:relSizeAnchor xmlns:cdr="http://schemas.openxmlformats.org/drawingml/2006/chartDrawing">
    <cdr:from>
      <cdr:x>0.11493</cdr:x>
      <cdr:y>0.0542</cdr:y>
    </cdr:from>
    <cdr:to>
      <cdr:x>0.17834</cdr:x>
      <cdr:y>0.13498</cdr:y>
    </cdr:to>
    <cdr:sp macro="" textlink="">
      <cdr:nvSpPr>
        <cdr:cNvPr id="3" name="TextBox 1"/>
        <cdr:cNvSpPr txBox="1"/>
      </cdr:nvSpPr>
      <cdr:spPr>
        <a:xfrm xmlns:a="http://schemas.openxmlformats.org/drawingml/2006/main" rot="-5400000">
          <a:off x="1557341" y="0"/>
          <a:ext cx="304800" cy="709612"/>
        </a:xfrm>
        <a:prstGeom xmlns:a="http://schemas.openxmlformats.org/drawingml/2006/main" prst="rect">
          <a:avLst/>
        </a:prstGeom>
      </cdr:spPr>
      <cdr:txBody>
        <a:bodyPr xmlns:a="http://schemas.openxmlformats.org/drawingml/2006/main" vert="wordArtVert"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0.82675</cdr:x>
      <cdr:y>1</cdr:y>
    </cdr:from>
    <cdr:to>
      <cdr:x>0.83564</cdr:x>
      <cdr:y>1</cdr:y>
    </cdr:to>
    <cdr:sp macro="" textlink="">
      <cdr:nvSpPr>
        <cdr:cNvPr id="4" name="TextBox 24"/>
        <cdr:cNvSpPr txBox="1"/>
      </cdr:nvSpPr>
      <cdr:spPr>
        <a:xfrm xmlns:a="http://schemas.openxmlformats.org/drawingml/2006/main">
          <a:off x="6807200" y="4352719"/>
          <a:ext cx="4615585" cy="38056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800"/>
            <a:t>Note:  Lincoln, Tucker and Pocahontas Counties'</a:t>
          </a:r>
          <a:r>
            <a:rPr lang="en-US" sz="800" baseline="0"/>
            <a:t>  first and only regulations are</a:t>
          </a:r>
          <a:r>
            <a:rPr lang="en-US" sz="800"/>
            <a:t> </a:t>
          </a:r>
          <a:r>
            <a:rPr lang="en-US" sz="800" baseline="0"/>
            <a:t>100% workplace coverage.  The average lenght of time from original regulation to 100% workplace upgrade is about 11 years. </a:t>
          </a:r>
          <a:endParaRPr lang="en-US" sz="800"/>
        </a:p>
      </cdr:txBody>
    </cdr:sp>
  </cdr:relSizeAnchor>
  <cdr:relSizeAnchor xmlns:cdr="http://schemas.openxmlformats.org/drawingml/2006/chartDrawing">
    <cdr:from>
      <cdr:x>0.47333</cdr:x>
      <cdr:y>0.87692</cdr:y>
    </cdr:from>
    <cdr:to>
      <cdr:x>0.9515</cdr:x>
      <cdr:y>0.98154</cdr:y>
    </cdr:to>
    <cdr:sp macro="" textlink="'DATA TABLE'!$35:$35">
      <cdr:nvSpPr>
        <cdr:cNvPr id="5" name="TextBox 4"/>
        <cdr:cNvSpPr txBox="1"/>
      </cdr:nvSpPr>
      <cdr:spPr>
        <a:xfrm xmlns:a="http://schemas.openxmlformats.org/drawingml/2006/main">
          <a:off x="5600700" y="5429250"/>
          <a:ext cx="5657850" cy="647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700DAC0-5B75-4B06-AF3E-22CE302960FA}" type="TxLink">
            <a:rPr lang="en-US" sz="1100" b="0" i="0" u="none" strike="noStrike">
              <a:solidFill>
                <a:srgbClr val="000000"/>
              </a:solidFill>
              <a:latin typeface="Calibri"/>
              <a:cs typeface="Calibri"/>
            </a:rPr>
            <a:pPr/>
            <a:t> </a:t>
          </a:fld>
          <a:endParaRPr lang="en-US" sz="1100"/>
        </a:p>
      </cdr:txBody>
    </cdr:sp>
  </cdr:relSizeAnchor>
  <cdr:relSizeAnchor xmlns:cdr="http://schemas.openxmlformats.org/drawingml/2006/chartDrawing">
    <cdr:from>
      <cdr:x>0.5059</cdr:x>
      <cdr:y>0.79282</cdr:y>
    </cdr:from>
    <cdr:to>
      <cdr:x>0.97531</cdr:x>
      <cdr:y>0.98205</cdr:y>
    </cdr:to>
    <cdr:sp macro="" textlink="">
      <cdr:nvSpPr>
        <cdr:cNvPr id="8" name="TextBox 1"/>
        <cdr:cNvSpPr txBox="1"/>
      </cdr:nvSpPr>
      <cdr:spPr>
        <a:xfrm xmlns:a="http://schemas.openxmlformats.org/drawingml/2006/main">
          <a:off x="5984875" y="4908550"/>
          <a:ext cx="5553075" cy="11715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en-US" sz="1100">
              <a:effectLst/>
              <a:latin typeface="+mn-lt"/>
              <a:ea typeface="+mn-ea"/>
              <a:cs typeface="+mn-cs"/>
            </a:rPr>
            <a:t>*Counties adopting a local board of health smokefree regulation, regardless of specific provisions.  †Counties adopting a local board of health regulation that prohibits smoking in all enclosed work and public places, restaurants, bars, gaming venues, and vehicles used as places of employment.  ‡Counties adopting a local board of health smokefree regulation with outdoor public area provisions.  §Counties adopting local board of health regulations that prohibit the use of electronic smoking devices anywhere traditional smoking is prohibited.  </a:t>
          </a:r>
          <a:endParaRPr lang="en-US">
            <a:effectLst/>
            <a:latin typeface="+mn-lt"/>
          </a:endParaRPr>
        </a:p>
      </cdr:txBody>
    </cdr:sp>
  </cdr:relSizeAnchor>
</c:userShape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B1:F82"/>
  <sheetViews>
    <sheetView tabSelected="1" workbookViewId="0">
      <selection activeCell="O64" sqref="O64"/>
    </sheetView>
  </sheetViews>
  <sheetFormatPr defaultRowHeight="12.75"/>
  <cols>
    <col min="2" max="2" width="20.28515625" customWidth="1"/>
    <col min="3" max="3" width="15" customWidth="1"/>
    <col min="4" max="4" width="16.5703125" customWidth="1"/>
    <col min="5" max="5" width="21.42578125" customWidth="1"/>
    <col min="6" max="6" width="18" customWidth="1"/>
  </cols>
  <sheetData>
    <row r="1" spans="2:6" ht="22.5" customHeight="1">
      <c r="B1" s="189" t="s">
        <v>307</v>
      </c>
      <c r="C1" s="190"/>
      <c r="D1" s="190"/>
      <c r="E1" s="190"/>
      <c r="F1" s="190"/>
    </row>
    <row r="40" spans="2:6" ht="15.75">
      <c r="B40" s="189" t="s">
        <v>306</v>
      </c>
      <c r="C40" s="190"/>
      <c r="D40" s="190"/>
      <c r="E40" s="190"/>
      <c r="F40" s="190"/>
    </row>
    <row r="73" spans="5:5">
      <c r="E73" s="176"/>
    </row>
    <row r="82" spans="2:2" ht="15.75">
      <c r="B82" s="189" t="s">
        <v>305</v>
      </c>
    </row>
  </sheetData>
  <sheetProtection sheet="1" objects="1" scenarios="1"/>
  <pageMargins left="0.25" right="0.25" top="0.5" bottom="0.5" header="0.3" footer="0.3"/>
  <pageSetup paperSize="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5"/>
  <sheetViews>
    <sheetView workbookViewId="0">
      <selection sqref="A1:L1"/>
    </sheetView>
  </sheetViews>
  <sheetFormatPr defaultRowHeight="12.75"/>
  <cols>
    <col min="1" max="2" width="10.42578125" bestFit="1" customWidth="1"/>
    <col min="3" max="4" width="11.42578125" bestFit="1" customWidth="1"/>
    <col min="5" max="18" width="13.140625" bestFit="1" customWidth="1"/>
    <col min="19" max="19" width="11.42578125" bestFit="1" customWidth="1"/>
  </cols>
  <sheetData>
    <row r="1" spans="1:23">
      <c r="A1" s="230" t="s">
        <v>209</v>
      </c>
      <c r="B1" s="222"/>
      <c r="C1" s="222"/>
      <c r="D1" s="222"/>
      <c r="E1" s="222"/>
      <c r="F1" s="222"/>
      <c r="G1" s="222"/>
      <c r="H1" s="222"/>
      <c r="I1" s="222"/>
      <c r="J1" s="222"/>
      <c r="K1" s="222"/>
      <c r="L1" s="222"/>
    </row>
    <row r="2" spans="1:23">
      <c r="A2" s="1">
        <v>1992</v>
      </c>
      <c r="B2" s="1">
        <v>1993</v>
      </c>
      <c r="C2" s="1">
        <v>1994</v>
      </c>
      <c r="D2" s="1">
        <v>1995</v>
      </c>
      <c r="E2" s="1">
        <v>1996</v>
      </c>
      <c r="F2" s="1">
        <v>1997</v>
      </c>
      <c r="G2" s="1">
        <v>1998</v>
      </c>
      <c r="H2" s="1">
        <v>1999</v>
      </c>
      <c r="I2" s="1">
        <v>2000</v>
      </c>
      <c r="J2" s="1">
        <v>2001</v>
      </c>
      <c r="K2" s="1">
        <v>2002</v>
      </c>
      <c r="L2" s="1">
        <v>2003</v>
      </c>
      <c r="M2" s="1">
        <v>2004</v>
      </c>
      <c r="N2" s="1">
        <v>2005</v>
      </c>
      <c r="O2" s="1">
        <v>2006</v>
      </c>
      <c r="P2" s="1">
        <v>2007</v>
      </c>
      <c r="Q2" s="1">
        <v>2008</v>
      </c>
      <c r="R2" s="1">
        <v>2009</v>
      </c>
      <c r="S2" s="1">
        <v>2010</v>
      </c>
      <c r="T2" s="1">
        <v>2011</v>
      </c>
      <c r="U2" s="1">
        <v>2012</v>
      </c>
      <c r="V2" s="1">
        <v>2013</v>
      </c>
      <c r="W2" s="1">
        <v>2014</v>
      </c>
    </row>
    <row r="3" spans="1:23" ht="13.5" thickBot="1">
      <c r="A3" s="10">
        <v>78166</v>
      </c>
      <c r="B3" s="10">
        <v>79055</v>
      </c>
      <c r="C3" s="10">
        <v>232815</v>
      </c>
      <c r="D3" s="10">
        <v>874250</v>
      </c>
      <c r="E3" s="10">
        <v>1096888</v>
      </c>
      <c r="F3" s="10">
        <v>1218111</v>
      </c>
      <c r="G3" s="10">
        <v>1241337</v>
      </c>
      <c r="H3" s="10">
        <v>1378703</v>
      </c>
      <c r="I3" s="10">
        <v>1399348</v>
      </c>
      <c r="J3" s="10">
        <v>1534390</v>
      </c>
      <c r="K3" s="10">
        <v>1565968</v>
      </c>
      <c r="L3" s="10">
        <v>1644540</v>
      </c>
      <c r="M3" s="10">
        <v>1649607</v>
      </c>
      <c r="N3" s="10">
        <v>1811509</v>
      </c>
      <c r="O3" s="10">
        <v>1818974</v>
      </c>
      <c r="P3" s="10">
        <v>1834052</v>
      </c>
      <c r="Q3" s="10">
        <v>1840310</v>
      </c>
      <c r="R3" s="10">
        <v>1847775</v>
      </c>
      <c r="S3" s="10">
        <v>1853973</v>
      </c>
      <c r="T3" s="26">
        <v>1855184</v>
      </c>
      <c r="U3" s="26">
        <v>1856680</v>
      </c>
      <c r="V3" s="25">
        <v>1854304</v>
      </c>
      <c r="W3" s="1"/>
    </row>
    <row r="4" spans="1:23" ht="13.5" thickBot="1">
      <c r="S4" s="28">
        <v>1854146</v>
      </c>
    </row>
    <row r="5" spans="1:23">
      <c r="S5" s="29" t="s">
        <v>210</v>
      </c>
    </row>
  </sheetData>
  <mergeCells count="1">
    <mergeCell ref="A1:L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3"/>
  <sheetViews>
    <sheetView workbookViewId="0"/>
  </sheetViews>
  <sheetFormatPr defaultRowHeight="12.75"/>
  <cols>
    <col min="11" max="13" width="10.42578125" bestFit="1" customWidth="1"/>
    <col min="14" max="22" width="11.42578125" bestFit="1" customWidth="1"/>
  </cols>
  <sheetData>
    <row r="1" spans="1:23">
      <c r="K1" s="231" t="s">
        <v>216</v>
      </c>
      <c r="L1" s="231"/>
      <c r="M1" s="231"/>
      <c r="N1" s="231"/>
      <c r="O1" s="231"/>
      <c r="P1" s="231"/>
      <c r="Q1" s="231"/>
    </row>
    <row r="2" spans="1:23">
      <c r="A2">
        <v>1992</v>
      </c>
      <c r="B2">
        <v>1993</v>
      </c>
      <c r="C2">
        <v>1994</v>
      </c>
      <c r="D2">
        <v>1995</v>
      </c>
      <c r="E2">
        <v>1996</v>
      </c>
      <c r="F2">
        <v>1997</v>
      </c>
      <c r="G2">
        <v>1998</v>
      </c>
      <c r="H2">
        <v>1999</v>
      </c>
      <c r="I2">
        <v>2000</v>
      </c>
      <c r="J2">
        <v>2001</v>
      </c>
      <c r="K2">
        <v>2002</v>
      </c>
      <c r="L2">
        <v>2003</v>
      </c>
      <c r="M2">
        <v>2004</v>
      </c>
      <c r="N2">
        <v>2005</v>
      </c>
      <c r="O2">
        <v>2006</v>
      </c>
      <c r="P2">
        <v>2007</v>
      </c>
      <c r="Q2">
        <v>2008</v>
      </c>
      <c r="R2">
        <v>2009</v>
      </c>
      <c r="S2">
        <v>2010</v>
      </c>
      <c r="T2">
        <v>2011</v>
      </c>
      <c r="U2">
        <v>2012</v>
      </c>
      <c r="V2">
        <v>2013</v>
      </c>
      <c r="W2">
        <v>2014</v>
      </c>
    </row>
    <row r="3" spans="1:23">
      <c r="A3">
        <v>0</v>
      </c>
      <c r="B3">
        <v>0</v>
      </c>
      <c r="C3">
        <v>0</v>
      </c>
      <c r="D3">
        <v>0</v>
      </c>
      <c r="E3">
        <v>0</v>
      </c>
      <c r="F3">
        <v>0</v>
      </c>
      <c r="G3">
        <v>0</v>
      </c>
      <c r="H3">
        <v>0</v>
      </c>
      <c r="I3">
        <v>0</v>
      </c>
      <c r="J3">
        <v>0</v>
      </c>
      <c r="K3" s="44">
        <v>29445</v>
      </c>
      <c r="L3" s="44">
        <v>29512</v>
      </c>
      <c r="M3" s="44">
        <v>29391</v>
      </c>
      <c r="N3" s="44">
        <v>191723</v>
      </c>
      <c r="O3" s="44">
        <v>191213</v>
      </c>
      <c r="P3" s="44">
        <v>445020</v>
      </c>
      <c r="Q3" s="44">
        <v>513582</v>
      </c>
      <c r="R3" s="44">
        <v>534764</v>
      </c>
      <c r="S3" s="44">
        <v>631526</v>
      </c>
      <c r="T3" s="44">
        <v>638390</v>
      </c>
      <c r="U3" s="44">
        <v>791047</v>
      </c>
      <c r="V3" s="44">
        <v>835374</v>
      </c>
    </row>
  </sheetData>
  <mergeCells count="1">
    <mergeCell ref="K1:Q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62"/>
  <sheetViews>
    <sheetView workbookViewId="0"/>
  </sheetViews>
  <sheetFormatPr defaultRowHeight="12.75"/>
  <cols>
    <col min="1" max="1" width="34.85546875" customWidth="1"/>
    <col min="2" max="5" width="8.85546875" hidden="1" customWidth="1"/>
    <col min="6" max="14" width="8.85546875" customWidth="1"/>
  </cols>
  <sheetData>
    <row r="1" spans="1:26" ht="17.45" customHeight="1">
      <c r="A1" s="3"/>
      <c r="B1" s="3"/>
      <c r="C1" s="3" t="s">
        <v>70</v>
      </c>
      <c r="D1" s="3"/>
      <c r="E1" s="3"/>
      <c r="F1" s="3"/>
      <c r="G1" s="3"/>
      <c r="H1" s="3"/>
      <c r="I1" s="3"/>
      <c r="J1" s="3"/>
      <c r="K1" s="3"/>
      <c r="L1" s="3"/>
      <c r="M1" s="3"/>
      <c r="N1" s="3"/>
      <c r="O1" s="233" t="s">
        <v>148</v>
      </c>
      <c r="P1" s="233"/>
      <c r="Q1" s="234"/>
      <c r="R1" s="234"/>
      <c r="S1" s="234"/>
      <c r="T1" s="234"/>
      <c r="U1" s="234"/>
      <c r="V1" s="234"/>
      <c r="W1" s="234"/>
      <c r="X1" s="234"/>
      <c r="Y1" s="234"/>
      <c r="Z1" s="234"/>
    </row>
    <row r="2" spans="1:26" ht="17.45" customHeight="1">
      <c r="A2" s="3"/>
      <c r="B2" s="3"/>
      <c r="C2" s="3" t="s">
        <v>71</v>
      </c>
      <c r="D2" s="3"/>
      <c r="E2" s="3"/>
      <c r="F2" s="3"/>
      <c r="G2" s="3"/>
      <c r="H2" s="3"/>
      <c r="I2" s="3"/>
      <c r="J2" s="3"/>
      <c r="K2" s="3"/>
      <c r="L2" s="3"/>
      <c r="M2" s="3"/>
      <c r="N2" s="3"/>
      <c r="O2" s="6" t="s">
        <v>14</v>
      </c>
      <c r="P2" s="6"/>
      <c r="Q2" s="6"/>
      <c r="R2" s="6"/>
      <c r="S2" s="6"/>
      <c r="T2" s="6"/>
      <c r="U2" s="6"/>
      <c r="V2" s="6"/>
      <c r="W2" s="6"/>
      <c r="X2" s="235" t="s">
        <v>149</v>
      </c>
      <c r="Y2" s="235"/>
      <c r="Z2" s="235"/>
    </row>
    <row r="3" spans="1:26" ht="16.350000000000001" customHeight="1">
      <c r="A3" s="3"/>
      <c r="B3" s="3"/>
      <c r="C3" s="3" t="s">
        <v>72</v>
      </c>
      <c r="D3" s="4">
        <v>33055</v>
      </c>
      <c r="E3" s="4">
        <v>33420</v>
      </c>
      <c r="F3" s="4">
        <v>33786</v>
      </c>
      <c r="G3" s="4">
        <v>34151</v>
      </c>
      <c r="H3" s="4">
        <v>34516</v>
      </c>
      <c r="I3" s="4">
        <v>34881</v>
      </c>
      <c r="J3" s="4">
        <v>35247</v>
      </c>
      <c r="K3" s="4">
        <v>35612</v>
      </c>
      <c r="L3" s="4">
        <v>35977</v>
      </c>
      <c r="M3" s="4">
        <v>36342</v>
      </c>
      <c r="N3" s="4">
        <v>36617</v>
      </c>
      <c r="O3" s="6" t="s">
        <v>14</v>
      </c>
      <c r="P3" s="6"/>
      <c r="Q3" s="6"/>
      <c r="R3" s="6"/>
      <c r="S3" s="6"/>
      <c r="T3" s="6"/>
      <c r="U3" s="6"/>
      <c r="V3" s="6"/>
      <c r="W3" s="6"/>
      <c r="X3" s="236"/>
      <c r="Y3" s="236"/>
      <c r="Z3" s="236"/>
    </row>
    <row r="4" spans="1:26" ht="14.45" customHeight="1">
      <c r="A4" s="3"/>
      <c r="B4" s="3"/>
      <c r="C4" s="3" t="s">
        <v>73</v>
      </c>
      <c r="D4" s="3" t="s">
        <v>74</v>
      </c>
      <c r="E4" s="3" t="s">
        <v>74</v>
      </c>
      <c r="F4" s="3" t="s">
        <v>74</v>
      </c>
      <c r="G4" s="3" t="s">
        <v>74</v>
      </c>
      <c r="H4" s="3" t="s">
        <v>74</v>
      </c>
      <c r="I4" s="3" t="s">
        <v>74</v>
      </c>
      <c r="J4" s="3" t="s">
        <v>74</v>
      </c>
      <c r="K4" s="3" t="s">
        <v>74</v>
      </c>
      <c r="L4" s="3" t="s">
        <v>74</v>
      </c>
      <c r="M4" s="3" t="s">
        <v>74</v>
      </c>
      <c r="N4" s="3" t="s">
        <v>75</v>
      </c>
      <c r="O4" s="3">
        <v>1992</v>
      </c>
      <c r="P4" s="3">
        <v>1993</v>
      </c>
      <c r="Q4" s="3">
        <v>1994</v>
      </c>
      <c r="R4" s="3">
        <v>1995</v>
      </c>
      <c r="S4" s="3">
        <v>1996</v>
      </c>
      <c r="T4" s="3">
        <v>1997</v>
      </c>
      <c r="U4" s="3">
        <v>1998</v>
      </c>
      <c r="V4" s="3">
        <v>1999</v>
      </c>
      <c r="W4" s="3">
        <v>2000</v>
      </c>
      <c r="X4" s="236"/>
      <c r="Y4" s="236"/>
      <c r="Z4" s="236"/>
    </row>
    <row r="5" spans="1:26">
      <c r="A5" s="1"/>
      <c r="B5" s="1" t="s">
        <v>69</v>
      </c>
      <c r="C5" s="12">
        <v>1793477</v>
      </c>
      <c r="D5" s="12">
        <v>1792548</v>
      </c>
      <c r="E5" s="12">
        <v>1798735</v>
      </c>
      <c r="F5" s="5">
        <v>1806451</v>
      </c>
      <c r="G5" s="5">
        <v>1817539</v>
      </c>
      <c r="H5" s="5">
        <v>1820421</v>
      </c>
      <c r="I5" s="5">
        <v>1823700</v>
      </c>
      <c r="J5" s="5">
        <v>1822808</v>
      </c>
      <c r="K5" s="5">
        <v>1819113</v>
      </c>
      <c r="L5" s="5">
        <v>1815609</v>
      </c>
      <c r="M5" s="5">
        <v>1811799</v>
      </c>
      <c r="N5" s="5">
        <v>1808344</v>
      </c>
      <c r="O5" s="1" t="s">
        <v>14</v>
      </c>
      <c r="P5" s="1"/>
      <c r="Q5" s="1"/>
      <c r="R5" s="1"/>
      <c r="S5" s="1"/>
      <c r="T5" s="1"/>
      <c r="U5" s="1"/>
      <c r="V5" s="1"/>
      <c r="W5" s="3"/>
    </row>
    <row r="6" spans="1:26">
      <c r="A6" s="1" t="s">
        <v>12</v>
      </c>
      <c r="B6" s="1" t="s">
        <v>13</v>
      </c>
      <c r="C6" s="12">
        <v>15699</v>
      </c>
      <c r="D6" s="12">
        <v>15675</v>
      </c>
      <c r="E6" s="12">
        <v>15572</v>
      </c>
      <c r="F6" s="5">
        <v>15760</v>
      </c>
      <c r="G6" s="5">
        <v>15806</v>
      </c>
      <c r="H6" s="5">
        <v>15925</v>
      </c>
      <c r="I6" s="5">
        <v>15948</v>
      </c>
      <c r="J6" s="5">
        <v>15981</v>
      </c>
      <c r="K6" s="5">
        <v>15698</v>
      </c>
      <c r="L6" s="5">
        <v>15735</v>
      </c>
      <c r="M6" s="5">
        <v>15616</v>
      </c>
      <c r="N6" s="5">
        <v>15557</v>
      </c>
      <c r="O6" s="1" t="s">
        <v>14</v>
      </c>
      <c r="P6" s="1"/>
      <c r="Q6" s="1"/>
      <c r="R6" s="1"/>
      <c r="S6" s="1"/>
      <c r="T6" s="1"/>
      <c r="U6" s="1"/>
      <c r="V6" s="1"/>
      <c r="W6" s="3"/>
    </row>
    <row r="7" spans="1:26">
      <c r="A7" s="1" t="s">
        <v>15</v>
      </c>
      <c r="B7" s="1" t="s">
        <v>13</v>
      </c>
      <c r="C7" s="12">
        <v>59253</v>
      </c>
      <c r="D7" s="12">
        <v>59839</v>
      </c>
      <c r="E7" s="12">
        <v>61582</v>
      </c>
      <c r="F7" s="5">
        <v>63010</v>
      </c>
      <c r="G7" s="5">
        <v>64396</v>
      </c>
      <c r="H7" s="5">
        <v>65800</v>
      </c>
      <c r="I7" s="5">
        <v>67117</v>
      </c>
      <c r="J7" s="5">
        <v>68667</v>
      </c>
      <c r="K7" s="5">
        <v>70061</v>
      </c>
      <c r="L7" s="5">
        <v>72285</v>
      </c>
      <c r="M7" s="5">
        <v>74366</v>
      </c>
      <c r="N7" s="5">
        <v>75905</v>
      </c>
      <c r="O7" s="1" t="s">
        <v>14</v>
      </c>
      <c r="P7" s="1"/>
      <c r="Q7" s="1"/>
      <c r="R7" s="1"/>
      <c r="S7" s="1"/>
      <c r="T7" s="1"/>
      <c r="U7" s="1"/>
      <c r="V7" s="1"/>
      <c r="W7" s="3"/>
    </row>
    <row r="8" spans="1:26">
      <c r="A8" s="1" t="s">
        <v>16</v>
      </c>
      <c r="B8" s="1" t="s">
        <v>13</v>
      </c>
      <c r="C8" s="12">
        <v>25870</v>
      </c>
      <c r="D8" s="12">
        <v>25781</v>
      </c>
      <c r="E8" s="12">
        <v>25958</v>
      </c>
      <c r="F8" s="5">
        <v>26303</v>
      </c>
      <c r="G8" s="5">
        <v>26048</v>
      </c>
      <c r="H8" s="5">
        <v>25977</v>
      </c>
      <c r="I8" s="5">
        <v>25928</v>
      </c>
      <c r="J8" s="5">
        <v>26055</v>
      </c>
      <c r="K8" s="5">
        <v>25976</v>
      </c>
      <c r="L8" s="5">
        <v>25642</v>
      </c>
      <c r="M8" s="5">
        <v>25640</v>
      </c>
      <c r="N8" s="5">
        <v>25535</v>
      </c>
      <c r="O8" s="1" t="s">
        <v>14</v>
      </c>
      <c r="P8" s="1"/>
      <c r="Q8" s="1"/>
      <c r="R8" s="5"/>
      <c r="S8" s="1"/>
      <c r="T8" s="8">
        <v>25976</v>
      </c>
      <c r="U8" s="5">
        <v>25642</v>
      </c>
      <c r="V8" s="5">
        <v>25640</v>
      </c>
      <c r="W8" s="11">
        <v>25535</v>
      </c>
    </row>
    <row r="9" spans="1:26">
      <c r="A9" s="1" t="s">
        <v>17</v>
      </c>
      <c r="B9" s="1" t="s">
        <v>13</v>
      </c>
      <c r="C9" s="12">
        <v>12998</v>
      </c>
      <c r="D9" s="12">
        <v>13021</v>
      </c>
      <c r="E9" s="12">
        <v>13242</v>
      </c>
      <c r="F9" s="5">
        <v>13328</v>
      </c>
      <c r="G9" s="5">
        <v>13627</v>
      </c>
      <c r="H9" s="5">
        <v>13757</v>
      </c>
      <c r="I9" s="5">
        <v>14027</v>
      </c>
      <c r="J9" s="5">
        <v>14192</v>
      </c>
      <c r="K9" s="5">
        <v>14155</v>
      </c>
      <c r="L9" s="5">
        <v>14299</v>
      </c>
      <c r="M9" s="5">
        <v>14521</v>
      </c>
      <c r="N9" s="5">
        <v>14702</v>
      </c>
      <c r="O9" s="1" t="s">
        <v>14</v>
      </c>
      <c r="P9" s="1"/>
      <c r="Q9" s="1"/>
      <c r="R9" s="8">
        <v>14027</v>
      </c>
      <c r="S9" s="5">
        <v>14192</v>
      </c>
      <c r="T9" s="5">
        <v>14155</v>
      </c>
      <c r="U9" s="5">
        <v>14299</v>
      </c>
      <c r="V9" s="5">
        <v>14521</v>
      </c>
      <c r="W9" s="11">
        <v>14702</v>
      </c>
    </row>
    <row r="10" spans="1:26">
      <c r="A10" s="1" t="s">
        <v>18</v>
      </c>
      <c r="B10" s="1" t="s">
        <v>13</v>
      </c>
      <c r="C10" s="12">
        <v>26992</v>
      </c>
      <c r="D10" s="12">
        <v>26973</v>
      </c>
      <c r="E10" s="12">
        <v>26776</v>
      </c>
      <c r="F10" s="5">
        <v>26582</v>
      </c>
      <c r="G10" s="5">
        <v>26697</v>
      </c>
      <c r="H10" s="5">
        <v>26622</v>
      </c>
      <c r="I10" s="5">
        <v>26645</v>
      </c>
      <c r="J10" s="5">
        <v>26380</v>
      </c>
      <c r="K10" s="5">
        <v>26061</v>
      </c>
      <c r="L10" s="5">
        <v>25892</v>
      </c>
      <c r="M10" s="5">
        <v>25776</v>
      </c>
      <c r="N10" s="5">
        <v>25447</v>
      </c>
      <c r="O10" s="1" t="s">
        <v>14</v>
      </c>
      <c r="P10" s="1"/>
      <c r="Q10" s="1"/>
      <c r="R10" s="8">
        <v>26645</v>
      </c>
      <c r="S10" s="5">
        <v>26380</v>
      </c>
      <c r="T10" s="5">
        <v>26061</v>
      </c>
      <c r="U10" s="5">
        <v>25892</v>
      </c>
      <c r="V10" s="5">
        <v>25776</v>
      </c>
      <c r="W10" s="11">
        <v>25447</v>
      </c>
    </row>
    <row r="11" spans="1:26">
      <c r="A11" s="1" t="s">
        <v>19</v>
      </c>
      <c r="B11" s="1" t="s">
        <v>13</v>
      </c>
      <c r="C11" s="12">
        <v>96827</v>
      </c>
      <c r="D11" s="12">
        <v>96754</v>
      </c>
      <c r="E11" s="12">
        <v>97120</v>
      </c>
      <c r="F11" s="5">
        <v>97292</v>
      </c>
      <c r="G11" s="5">
        <v>97990</v>
      </c>
      <c r="H11" s="5">
        <v>98602</v>
      </c>
      <c r="I11" s="5">
        <v>98611</v>
      </c>
      <c r="J11" s="5">
        <v>98440</v>
      </c>
      <c r="K11" s="5">
        <v>98018</v>
      </c>
      <c r="L11" s="5">
        <v>97196</v>
      </c>
      <c r="M11" s="5">
        <v>96987</v>
      </c>
      <c r="N11" s="5">
        <v>96784</v>
      </c>
      <c r="O11" s="1" t="s">
        <v>14</v>
      </c>
      <c r="P11" s="1"/>
      <c r="Q11" s="1"/>
      <c r="R11" s="8">
        <v>98611</v>
      </c>
      <c r="S11" s="5">
        <v>98440</v>
      </c>
      <c r="T11" s="5">
        <v>98018</v>
      </c>
      <c r="U11" s="5">
        <v>97196</v>
      </c>
      <c r="V11" s="5">
        <v>96987</v>
      </c>
      <c r="W11" s="11">
        <v>96784</v>
      </c>
    </row>
    <row r="12" spans="1:26">
      <c r="A12" s="1" t="s">
        <v>20</v>
      </c>
      <c r="B12" s="1" t="s">
        <v>13</v>
      </c>
      <c r="C12" s="12">
        <v>7885</v>
      </c>
      <c r="D12" s="12">
        <v>7881</v>
      </c>
      <c r="E12" s="12">
        <v>7808</v>
      </c>
      <c r="F12" s="5">
        <v>7853</v>
      </c>
      <c r="G12" s="5">
        <v>7866</v>
      </c>
      <c r="H12" s="5">
        <v>7740</v>
      </c>
      <c r="I12" s="5">
        <v>7708</v>
      </c>
      <c r="J12" s="5">
        <v>7740</v>
      </c>
      <c r="K12" s="5">
        <v>7668</v>
      </c>
      <c r="L12" s="5">
        <v>7649</v>
      </c>
      <c r="M12" s="5">
        <v>7648</v>
      </c>
      <c r="N12" s="5">
        <v>7582</v>
      </c>
      <c r="O12" s="1" t="s">
        <v>14</v>
      </c>
      <c r="P12" s="1"/>
      <c r="Q12" s="8">
        <v>7740</v>
      </c>
      <c r="R12" s="5">
        <v>7708</v>
      </c>
      <c r="S12" s="5">
        <v>7740</v>
      </c>
      <c r="T12" s="5">
        <v>7668</v>
      </c>
      <c r="U12" s="5">
        <v>7649</v>
      </c>
      <c r="V12" s="5">
        <v>7648</v>
      </c>
      <c r="W12" s="11">
        <v>7582</v>
      </c>
    </row>
    <row r="13" spans="1:26">
      <c r="A13" s="1" t="s">
        <v>21</v>
      </c>
      <c r="B13" s="1" t="s">
        <v>13</v>
      </c>
      <c r="C13" s="12">
        <v>9983</v>
      </c>
      <c r="D13" s="12">
        <v>9947</v>
      </c>
      <c r="E13" s="12">
        <v>9920</v>
      </c>
      <c r="F13" s="5">
        <v>9957</v>
      </c>
      <c r="G13" s="5">
        <v>10086</v>
      </c>
      <c r="H13" s="5">
        <v>10075</v>
      </c>
      <c r="I13" s="5">
        <v>10192</v>
      </c>
      <c r="J13" s="5">
        <v>10224</v>
      </c>
      <c r="K13" s="5">
        <v>10350</v>
      </c>
      <c r="L13" s="5">
        <v>10327</v>
      </c>
      <c r="M13" s="5">
        <v>10363</v>
      </c>
      <c r="N13" s="5">
        <v>10330</v>
      </c>
      <c r="O13" s="1" t="s">
        <v>14</v>
      </c>
      <c r="P13" s="1"/>
      <c r="Q13" s="1"/>
      <c r="R13" s="8">
        <v>10192</v>
      </c>
      <c r="S13" s="5">
        <v>10224</v>
      </c>
      <c r="T13" s="5">
        <v>10350</v>
      </c>
      <c r="U13" s="5">
        <v>10327</v>
      </c>
      <c r="V13" s="5">
        <v>10363</v>
      </c>
      <c r="W13" s="11">
        <v>10330</v>
      </c>
    </row>
    <row r="14" spans="1:26">
      <c r="A14" s="1" t="s">
        <v>22</v>
      </c>
      <c r="B14" s="1" t="s">
        <v>13</v>
      </c>
      <c r="C14" s="12">
        <v>6994</v>
      </c>
      <c r="D14" s="12">
        <v>7000</v>
      </c>
      <c r="E14" s="12">
        <v>7072</v>
      </c>
      <c r="F14" s="5">
        <v>7078</v>
      </c>
      <c r="G14" s="5">
        <v>7162</v>
      </c>
      <c r="H14" s="5">
        <v>7144</v>
      </c>
      <c r="I14" s="5">
        <v>7235</v>
      </c>
      <c r="J14" s="5">
        <v>7136</v>
      </c>
      <c r="K14" s="5">
        <v>7294</v>
      </c>
      <c r="L14" s="5">
        <v>7368</v>
      </c>
      <c r="M14" s="5">
        <v>7334</v>
      </c>
      <c r="N14" s="5">
        <v>7403</v>
      </c>
      <c r="O14" s="1" t="s">
        <v>14</v>
      </c>
      <c r="P14" s="1"/>
      <c r="Q14" s="1"/>
      <c r="R14" s="1"/>
      <c r="S14" s="1"/>
      <c r="T14" s="1"/>
      <c r="U14" s="1"/>
      <c r="V14" s="8">
        <v>7334</v>
      </c>
      <c r="W14" s="11">
        <v>7403</v>
      </c>
    </row>
    <row r="15" spans="1:26">
      <c r="A15" s="1" t="s">
        <v>23</v>
      </c>
      <c r="B15" s="1" t="s">
        <v>13</v>
      </c>
      <c r="C15" s="12">
        <v>47952</v>
      </c>
      <c r="D15" s="12">
        <v>47867</v>
      </c>
      <c r="E15" s="12">
        <v>47850</v>
      </c>
      <c r="F15" s="5">
        <v>47921</v>
      </c>
      <c r="G15" s="5">
        <v>48306</v>
      </c>
      <c r="H15" s="5">
        <v>48259</v>
      </c>
      <c r="I15" s="5">
        <v>48772</v>
      </c>
      <c r="J15" s="5">
        <v>48991</v>
      </c>
      <c r="K15" s="5">
        <v>48548</v>
      </c>
      <c r="L15" s="5">
        <v>47960</v>
      </c>
      <c r="M15" s="5">
        <v>47817</v>
      </c>
      <c r="N15" s="5">
        <v>47579</v>
      </c>
      <c r="O15" s="1" t="s">
        <v>14</v>
      </c>
      <c r="P15" s="1"/>
      <c r="Q15" s="1"/>
      <c r="R15" s="1"/>
      <c r="S15" s="1"/>
      <c r="T15" s="1"/>
      <c r="U15" s="1"/>
      <c r="V15" s="8">
        <v>47817</v>
      </c>
      <c r="W15" s="11">
        <v>47579</v>
      </c>
    </row>
    <row r="16" spans="1:26">
      <c r="A16" s="1" t="s">
        <v>24</v>
      </c>
      <c r="B16" s="1" t="s">
        <v>13</v>
      </c>
      <c r="C16" s="12">
        <v>7669</v>
      </c>
      <c r="D16" s="12">
        <v>7622</v>
      </c>
      <c r="E16" s="12">
        <v>7607</v>
      </c>
      <c r="F16" s="5">
        <v>7455</v>
      </c>
      <c r="G16" s="5">
        <v>7451</v>
      </c>
      <c r="H16" s="5">
        <v>7427</v>
      </c>
      <c r="I16" s="5">
        <v>7287</v>
      </c>
      <c r="J16" s="5">
        <v>7194</v>
      </c>
      <c r="K16" s="5">
        <v>7146</v>
      </c>
      <c r="L16" s="5">
        <v>7287</v>
      </c>
      <c r="M16" s="5">
        <v>7152</v>
      </c>
      <c r="N16" s="5">
        <v>7160</v>
      </c>
      <c r="O16" s="1" t="s">
        <v>14</v>
      </c>
      <c r="P16" s="1"/>
      <c r="Q16" s="1"/>
      <c r="R16" s="1"/>
      <c r="S16" s="1"/>
      <c r="T16" s="8">
        <v>7146</v>
      </c>
      <c r="U16" s="5">
        <v>7287</v>
      </c>
      <c r="V16" s="5">
        <v>7152</v>
      </c>
      <c r="W16" s="11">
        <v>7160</v>
      </c>
    </row>
    <row r="17" spans="1:23">
      <c r="A17" s="1" t="s">
        <v>25</v>
      </c>
      <c r="B17" s="1" t="s">
        <v>13</v>
      </c>
      <c r="C17" s="12">
        <v>10428</v>
      </c>
      <c r="D17" s="12">
        <v>10450</v>
      </c>
      <c r="E17" s="12">
        <v>10564</v>
      </c>
      <c r="F17" s="5">
        <v>10695</v>
      </c>
      <c r="G17" s="5">
        <v>10855</v>
      </c>
      <c r="H17" s="5">
        <v>10983</v>
      </c>
      <c r="I17" s="5">
        <v>11151</v>
      </c>
      <c r="J17" s="5">
        <v>11190</v>
      </c>
      <c r="K17" s="5">
        <v>11216</v>
      </c>
      <c r="L17" s="5">
        <v>11246</v>
      </c>
      <c r="M17" s="5">
        <v>11314</v>
      </c>
      <c r="N17" s="5">
        <v>11299</v>
      </c>
      <c r="O17" s="1" t="s">
        <v>14</v>
      </c>
      <c r="P17" s="1"/>
      <c r="Q17" s="1"/>
      <c r="R17" s="1"/>
      <c r="S17" s="1"/>
      <c r="T17" s="8">
        <v>11216</v>
      </c>
      <c r="U17" s="5">
        <v>11246</v>
      </c>
      <c r="V17" s="5">
        <v>11314</v>
      </c>
      <c r="W17" s="11">
        <v>11299</v>
      </c>
    </row>
    <row r="18" spans="1:23">
      <c r="A18" s="1" t="s">
        <v>26</v>
      </c>
      <c r="B18" s="1" t="s">
        <v>13</v>
      </c>
      <c r="C18" s="12">
        <v>34693</v>
      </c>
      <c r="D18" s="12">
        <v>34683</v>
      </c>
      <c r="E18" s="12">
        <v>34901</v>
      </c>
      <c r="F18" s="5">
        <v>35099</v>
      </c>
      <c r="G18" s="5">
        <v>35203</v>
      </c>
      <c r="H18" s="5">
        <v>35136</v>
      </c>
      <c r="I18" s="5">
        <v>35190</v>
      </c>
      <c r="J18" s="5">
        <v>35081</v>
      </c>
      <c r="K18" s="5">
        <v>34841</v>
      </c>
      <c r="L18" s="5">
        <v>34617</v>
      </c>
      <c r="M18" s="5">
        <v>34588</v>
      </c>
      <c r="N18" s="5">
        <v>34453</v>
      </c>
      <c r="O18" s="1" t="s">
        <v>14</v>
      </c>
      <c r="P18" s="1"/>
      <c r="Q18" s="1"/>
      <c r="R18" s="1"/>
      <c r="S18" s="8">
        <v>35081</v>
      </c>
      <c r="T18" s="5">
        <v>34841</v>
      </c>
      <c r="U18" s="5">
        <v>34617</v>
      </c>
      <c r="V18" s="5">
        <v>34588</v>
      </c>
      <c r="W18" s="11">
        <v>34453</v>
      </c>
    </row>
    <row r="19" spans="1:23">
      <c r="A19" s="1" t="s">
        <v>27</v>
      </c>
      <c r="B19" s="1" t="s">
        <v>13</v>
      </c>
      <c r="C19" s="12">
        <v>16498</v>
      </c>
      <c r="D19" s="12">
        <v>16606</v>
      </c>
      <c r="E19" s="12">
        <v>17154</v>
      </c>
      <c r="F19" s="5">
        <v>17537</v>
      </c>
      <c r="G19" s="5">
        <v>17995</v>
      </c>
      <c r="H19" s="5">
        <v>18307</v>
      </c>
      <c r="I19" s="5">
        <v>18608</v>
      </c>
      <c r="J19" s="5">
        <v>18981</v>
      </c>
      <c r="K19" s="5">
        <v>19310</v>
      </c>
      <c r="L19" s="5">
        <v>19589</v>
      </c>
      <c r="M19" s="5">
        <v>19896</v>
      </c>
      <c r="N19" s="5">
        <v>20203</v>
      </c>
      <c r="O19" s="1" t="s">
        <v>14</v>
      </c>
      <c r="P19" s="1"/>
      <c r="Q19" s="8">
        <v>18307</v>
      </c>
      <c r="R19" s="5">
        <v>18608</v>
      </c>
      <c r="S19" s="5">
        <v>18981</v>
      </c>
      <c r="T19" s="5">
        <v>19310</v>
      </c>
      <c r="U19" s="5">
        <v>19589</v>
      </c>
      <c r="V19" s="5">
        <v>19896</v>
      </c>
      <c r="W19" s="11">
        <v>20203</v>
      </c>
    </row>
    <row r="20" spans="1:23">
      <c r="A20" s="1" t="s">
        <v>28</v>
      </c>
      <c r="B20" s="1" t="s">
        <v>13</v>
      </c>
      <c r="C20" s="12">
        <v>35233</v>
      </c>
      <c r="D20" s="12">
        <v>35180</v>
      </c>
      <c r="E20" s="12">
        <v>35101</v>
      </c>
      <c r="F20" s="5">
        <v>34841</v>
      </c>
      <c r="G20" s="5">
        <v>34636</v>
      </c>
      <c r="H20" s="5">
        <v>34437</v>
      </c>
      <c r="I20" s="5">
        <v>34272</v>
      </c>
      <c r="J20" s="5">
        <v>34227</v>
      </c>
      <c r="K20" s="5">
        <v>33823</v>
      </c>
      <c r="L20" s="5">
        <v>33413</v>
      </c>
      <c r="M20" s="5">
        <v>32954</v>
      </c>
      <c r="N20" s="5">
        <v>32667</v>
      </c>
      <c r="O20" s="1" t="s">
        <v>14</v>
      </c>
      <c r="P20" s="1"/>
      <c r="Q20" s="1"/>
      <c r="R20" s="1"/>
      <c r="S20" s="1"/>
      <c r="T20" s="1"/>
      <c r="U20" s="1"/>
      <c r="V20" s="8">
        <v>32954</v>
      </c>
      <c r="W20" s="11">
        <v>32667</v>
      </c>
    </row>
    <row r="21" spans="1:23">
      <c r="A21" s="1" t="s">
        <v>29</v>
      </c>
      <c r="B21" s="1" t="s">
        <v>13</v>
      </c>
      <c r="C21" s="12">
        <v>10977</v>
      </c>
      <c r="D21" s="12">
        <v>11029</v>
      </c>
      <c r="E21" s="12">
        <v>11197</v>
      </c>
      <c r="F21" s="5">
        <v>11313</v>
      </c>
      <c r="G21" s="5">
        <v>11539</v>
      </c>
      <c r="H21" s="5">
        <v>11666</v>
      </c>
      <c r="I21" s="5">
        <v>11872</v>
      </c>
      <c r="J21" s="5">
        <v>12071</v>
      </c>
      <c r="K21" s="5">
        <v>12112</v>
      </c>
      <c r="L21" s="5">
        <v>12314</v>
      </c>
      <c r="M21" s="5">
        <v>12541</v>
      </c>
      <c r="N21" s="5">
        <v>12669</v>
      </c>
      <c r="O21" s="1" t="s">
        <v>14</v>
      </c>
      <c r="P21" s="1"/>
      <c r="Q21" s="1"/>
      <c r="R21" s="1"/>
      <c r="S21" s="1"/>
      <c r="T21" s="1"/>
      <c r="U21" s="1"/>
      <c r="V21" s="8">
        <v>12541</v>
      </c>
      <c r="W21" s="11">
        <v>12669</v>
      </c>
    </row>
    <row r="22" spans="1:23">
      <c r="A22" s="1" t="s">
        <v>30</v>
      </c>
      <c r="B22" s="1" t="s">
        <v>13</v>
      </c>
      <c r="C22" s="12">
        <v>69371</v>
      </c>
      <c r="D22" s="12">
        <v>69216</v>
      </c>
      <c r="E22" s="12">
        <v>69345</v>
      </c>
      <c r="F22" s="5">
        <v>69740</v>
      </c>
      <c r="G22" s="5">
        <v>69948</v>
      </c>
      <c r="H22" s="5">
        <v>69961</v>
      </c>
      <c r="I22" s="5">
        <v>69902</v>
      </c>
      <c r="J22" s="5">
        <v>69922</v>
      </c>
      <c r="K22" s="5">
        <v>70174</v>
      </c>
      <c r="L22" s="5">
        <v>69647</v>
      </c>
      <c r="M22" s="5">
        <v>69056</v>
      </c>
      <c r="N22" s="5">
        <v>68652</v>
      </c>
      <c r="O22" s="1" t="s">
        <v>14</v>
      </c>
      <c r="P22" s="1"/>
      <c r="Q22" s="1"/>
      <c r="R22" s="8">
        <v>69902</v>
      </c>
      <c r="S22" s="5">
        <v>69922</v>
      </c>
      <c r="T22" s="5">
        <v>70174</v>
      </c>
      <c r="U22" s="5">
        <v>69647</v>
      </c>
      <c r="V22" s="5">
        <v>69056</v>
      </c>
      <c r="W22" s="11">
        <v>68652</v>
      </c>
    </row>
    <row r="23" spans="1:23">
      <c r="A23" s="1" t="s">
        <v>31</v>
      </c>
      <c r="B23" s="1" t="s">
        <v>13</v>
      </c>
      <c r="C23" s="12">
        <v>25938</v>
      </c>
      <c r="D23" s="12">
        <v>25946</v>
      </c>
      <c r="E23" s="12">
        <v>25933</v>
      </c>
      <c r="F23" s="5">
        <v>25982</v>
      </c>
      <c r="G23" s="5">
        <v>26314</v>
      </c>
      <c r="H23" s="5">
        <v>26487</v>
      </c>
      <c r="I23" s="5">
        <v>26892</v>
      </c>
      <c r="J23" s="5">
        <v>27112</v>
      </c>
      <c r="K23" s="5">
        <v>27373</v>
      </c>
      <c r="L23" s="5">
        <v>27663</v>
      </c>
      <c r="M23" s="5">
        <v>27912</v>
      </c>
      <c r="N23" s="5">
        <v>28000</v>
      </c>
      <c r="O23" s="1" t="s">
        <v>14</v>
      </c>
      <c r="P23" s="1"/>
      <c r="Q23" s="1"/>
      <c r="R23" s="1"/>
      <c r="S23" s="8">
        <v>27112</v>
      </c>
      <c r="T23" s="5">
        <v>27373</v>
      </c>
      <c r="U23" s="5">
        <v>27663</v>
      </c>
      <c r="V23" s="5">
        <v>27912</v>
      </c>
      <c r="W23" s="11">
        <v>28000</v>
      </c>
    </row>
    <row r="24" spans="1:23">
      <c r="A24" s="1" t="s">
        <v>32</v>
      </c>
      <c r="B24" s="1" t="s">
        <v>13</v>
      </c>
      <c r="C24" s="12">
        <v>35926</v>
      </c>
      <c r="D24" s="12">
        <v>36145</v>
      </c>
      <c r="E24" s="12">
        <v>36657</v>
      </c>
      <c r="F24" s="5">
        <v>37366</v>
      </c>
      <c r="G24" s="5">
        <v>38116</v>
      </c>
      <c r="H24" s="5">
        <v>38776</v>
      </c>
      <c r="I24" s="5">
        <v>39241</v>
      </c>
      <c r="J24" s="5">
        <v>39687</v>
      </c>
      <c r="K24" s="5">
        <v>40182</v>
      </c>
      <c r="L24" s="5">
        <v>40769</v>
      </c>
      <c r="M24" s="5">
        <v>41553</v>
      </c>
      <c r="N24" s="5">
        <v>42190</v>
      </c>
      <c r="O24" s="1" t="s">
        <v>14</v>
      </c>
      <c r="P24" s="1"/>
      <c r="Q24" s="1"/>
      <c r="R24" s="1"/>
      <c r="S24" s="1"/>
      <c r="T24" s="1"/>
      <c r="U24" s="1"/>
      <c r="V24" s="1"/>
      <c r="W24" s="3"/>
    </row>
    <row r="25" spans="1:23">
      <c r="A25" s="1" t="s">
        <v>33</v>
      </c>
      <c r="B25" s="1" t="s">
        <v>13</v>
      </c>
      <c r="C25" s="12">
        <v>207619</v>
      </c>
      <c r="D25" s="12">
        <v>207396</v>
      </c>
      <c r="E25" s="12">
        <v>207247</v>
      </c>
      <c r="F25" s="5">
        <v>207824</v>
      </c>
      <c r="G25" s="5">
        <v>207867</v>
      </c>
      <c r="H25" s="5">
        <v>207041</v>
      </c>
      <c r="I25" s="5">
        <v>206702</v>
      </c>
      <c r="J25" s="5">
        <v>206003</v>
      </c>
      <c r="K25" s="5">
        <v>204733</v>
      </c>
      <c r="L25" s="5">
        <v>203260</v>
      </c>
      <c r="M25" s="5">
        <v>201309</v>
      </c>
      <c r="N25" s="5">
        <v>200073</v>
      </c>
      <c r="O25" s="1" t="s">
        <v>14</v>
      </c>
      <c r="P25" s="1"/>
      <c r="Q25" s="1"/>
      <c r="R25" s="8">
        <v>206702</v>
      </c>
      <c r="S25" s="5">
        <v>206003</v>
      </c>
      <c r="T25" s="5">
        <v>204733</v>
      </c>
      <c r="U25" s="5">
        <v>203260</v>
      </c>
      <c r="V25" s="5">
        <v>201309</v>
      </c>
      <c r="W25" s="11">
        <v>200073</v>
      </c>
    </row>
    <row r="26" spans="1:23">
      <c r="A26" s="1" t="s">
        <v>34</v>
      </c>
      <c r="B26" s="1" t="s">
        <v>13</v>
      </c>
      <c r="C26" s="12">
        <v>17223</v>
      </c>
      <c r="D26" s="12">
        <v>17161</v>
      </c>
      <c r="E26" s="12">
        <v>17078</v>
      </c>
      <c r="F26" s="5">
        <v>17228</v>
      </c>
      <c r="G26" s="5">
        <v>17197</v>
      </c>
      <c r="H26" s="5">
        <v>17206</v>
      </c>
      <c r="I26" s="5">
        <v>17287</v>
      </c>
      <c r="J26" s="5">
        <v>17182</v>
      </c>
      <c r="K26" s="5">
        <v>17086</v>
      </c>
      <c r="L26" s="5">
        <v>17149</v>
      </c>
      <c r="M26" s="5">
        <v>16980</v>
      </c>
      <c r="N26" s="5">
        <v>16919</v>
      </c>
      <c r="O26" s="1" t="s">
        <v>14</v>
      </c>
      <c r="P26" s="1"/>
      <c r="Q26" s="1"/>
      <c r="R26" s="1"/>
      <c r="S26" s="1"/>
      <c r="T26" s="1"/>
      <c r="U26" s="1"/>
      <c r="V26" s="1"/>
      <c r="W26" s="3"/>
    </row>
    <row r="27" spans="1:23">
      <c r="A27" s="1" t="s">
        <v>35</v>
      </c>
      <c r="B27" s="1" t="s">
        <v>13</v>
      </c>
      <c r="C27" s="12">
        <v>21382</v>
      </c>
      <c r="D27" s="12">
        <v>21365</v>
      </c>
      <c r="E27" s="12">
        <v>21377</v>
      </c>
      <c r="F27" s="5">
        <v>21516</v>
      </c>
      <c r="G27" s="5">
        <v>21833</v>
      </c>
      <c r="H27" s="5">
        <v>21672</v>
      </c>
      <c r="I27" s="5">
        <v>21847</v>
      </c>
      <c r="J27" s="5">
        <v>21803</v>
      </c>
      <c r="K27" s="5">
        <v>21834</v>
      </c>
      <c r="L27" s="5">
        <v>21801</v>
      </c>
      <c r="M27" s="5">
        <v>22002</v>
      </c>
      <c r="N27" s="5">
        <v>22108</v>
      </c>
      <c r="O27" s="1" t="s">
        <v>14</v>
      </c>
      <c r="P27" s="1"/>
      <c r="Q27" s="1"/>
      <c r="R27" s="1"/>
      <c r="S27" s="1"/>
      <c r="T27" s="1"/>
      <c r="U27" s="1"/>
      <c r="V27" s="1"/>
      <c r="W27" s="3"/>
    </row>
    <row r="28" spans="1:23">
      <c r="A28" s="1" t="s">
        <v>36</v>
      </c>
      <c r="B28" s="1" t="s">
        <v>13</v>
      </c>
      <c r="C28" s="12">
        <v>43032</v>
      </c>
      <c r="D28" s="12">
        <v>42806</v>
      </c>
      <c r="E28" s="12">
        <v>42717</v>
      </c>
      <c r="F28" s="5">
        <v>42304</v>
      </c>
      <c r="G28" s="5">
        <v>42349</v>
      </c>
      <c r="H28" s="5">
        <v>41903</v>
      </c>
      <c r="I28" s="5">
        <v>41243</v>
      </c>
      <c r="J28" s="5">
        <v>40570</v>
      </c>
      <c r="K28" s="5">
        <v>39889</v>
      </c>
      <c r="L28" s="5">
        <v>39421</v>
      </c>
      <c r="M28" s="5">
        <v>38306</v>
      </c>
      <c r="N28" s="5">
        <v>37710</v>
      </c>
      <c r="O28" s="1" t="s">
        <v>14</v>
      </c>
      <c r="P28" s="1"/>
      <c r="Q28" s="1"/>
      <c r="R28" s="1"/>
      <c r="S28" s="1"/>
      <c r="T28" s="1"/>
      <c r="U28" s="1"/>
      <c r="V28" s="1"/>
      <c r="W28" s="3"/>
    </row>
    <row r="29" spans="1:23">
      <c r="A29" s="1" t="s">
        <v>37</v>
      </c>
      <c r="B29" s="1" t="s">
        <v>13</v>
      </c>
      <c r="C29" s="12">
        <v>35233</v>
      </c>
      <c r="D29" s="12">
        <v>34929</v>
      </c>
      <c r="E29" s="12">
        <v>34159</v>
      </c>
      <c r="F29" s="5">
        <v>33555</v>
      </c>
      <c r="G29" s="5">
        <v>32887</v>
      </c>
      <c r="H29" s="5">
        <v>32111</v>
      </c>
      <c r="I29" s="5">
        <v>31338</v>
      </c>
      <c r="J29" s="5">
        <v>30227</v>
      </c>
      <c r="K29" s="5">
        <v>29270</v>
      </c>
      <c r="L29" s="5">
        <v>28560</v>
      </c>
      <c r="M29" s="5">
        <v>27848</v>
      </c>
      <c r="N29" s="5">
        <v>27329</v>
      </c>
      <c r="O29" s="1" t="s">
        <v>14</v>
      </c>
      <c r="P29" s="1"/>
      <c r="Q29" s="1"/>
      <c r="R29" s="1"/>
      <c r="S29" s="8">
        <v>30227</v>
      </c>
      <c r="T29" s="5">
        <v>29270</v>
      </c>
      <c r="U29" s="5">
        <v>28560</v>
      </c>
      <c r="V29" s="5">
        <v>27848</v>
      </c>
      <c r="W29" s="11">
        <v>27329</v>
      </c>
    </row>
    <row r="30" spans="1:23">
      <c r="A30" s="1" t="s">
        <v>38</v>
      </c>
      <c r="B30" s="1" t="s">
        <v>13</v>
      </c>
      <c r="C30" s="12">
        <v>57249</v>
      </c>
      <c r="D30" s="12">
        <v>57204</v>
      </c>
      <c r="E30" s="12">
        <v>57476</v>
      </c>
      <c r="F30" s="5">
        <v>57824</v>
      </c>
      <c r="G30" s="5">
        <v>58374</v>
      </c>
      <c r="H30" s="5">
        <v>58290</v>
      </c>
      <c r="I30" s="5">
        <v>58221</v>
      </c>
      <c r="J30" s="5">
        <v>57910</v>
      </c>
      <c r="K30" s="5">
        <v>57582</v>
      </c>
      <c r="L30" s="5">
        <v>57221</v>
      </c>
      <c r="M30" s="5">
        <v>56820</v>
      </c>
      <c r="N30" s="5">
        <v>56598</v>
      </c>
      <c r="O30" s="1" t="s">
        <v>14</v>
      </c>
      <c r="P30" s="1"/>
      <c r="Q30" s="1"/>
      <c r="R30" s="8">
        <v>58221</v>
      </c>
      <c r="S30" s="5">
        <v>57910</v>
      </c>
      <c r="T30" s="5">
        <v>57582</v>
      </c>
      <c r="U30" s="5">
        <v>57221</v>
      </c>
      <c r="V30" s="5">
        <v>56820</v>
      </c>
      <c r="W30" s="11">
        <v>56598</v>
      </c>
    </row>
    <row r="31" spans="1:23">
      <c r="A31" s="1" t="s">
        <v>39</v>
      </c>
      <c r="B31" s="1" t="s">
        <v>13</v>
      </c>
      <c r="C31" s="12">
        <v>37356</v>
      </c>
      <c r="D31" s="12">
        <v>37337</v>
      </c>
      <c r="E31" s="12">
        <v>37241</v>
      </c>
      <c r="F31" s="5">
        <v>37426</v>
      </c>
      <c r="G31" s="5">
        <v>37611</v>
      </c>
      <c r="H31" s="5">
        <v>37672</v>
      </c>
      <c r="I31" s="5">
        <v>36852</v>
      </c>
      <c r="J31" s="5">
        <v>36502</v>
      </c>
      <c r="K31" s="5">
        <v>36266</v>
      </c>
      <c r="L31" s="5">
        <v>36066</v>
      </c>
      <c r="M31" s="5">
        <v>35900</v>
      </c>
      <c r="N31" s="5">
        <v>35519</v>
      </c>
      <c r="O31" s="1" t="s">
        <v>14</v>
      </c>
      <c r="P31" s="1"/>
      <c r="Q31" s="1"/>
      <c r="R31" s="1"/>
      <c r="S31" s="1"/>
      <c r="T31" s="8">
        <v>36266</v>
      </c>
      <c r="U31" s="5">
        <v>36066</v>
      </c>
      <c r="V31" s="5">
        <v>35900</v>
      </c>
      <c r="W31" s="11">
        <v>35519</v>
      </c>
    </row>
    <row r="32" spans="1:23">
      <c r="A32" s="1" t="s">
        <v>40</v>
      </c>
      <c r="B32" s="1" t="s">
        <v>13</v>
      </c>
      <c r="C32" s="12">
        <v>25178</v>
      </c>
      <c r="D32" s="12">
        <v>25144</v>
      </c>
      <c r="E32" s="12">
        <v>25119</v>
      </c>
      <c r="F32" s="5">
        <v>24880</v>
      </c>
      <c r="G32" s="5">
        <v>25241</v>
      </c>
      <c r="H32" s="5">
        <v>25315</v>
      </c>
      <c r="I32" s="5">
        <v>25642</v>
      </c>
      <c r="J32" s="5">
        <v>25788</v>
      </c>
      <c r="K32" s="5">
        <v>25937</v>
      </c>
      <c r="L32" s="5">
        <v>25908</v>
      </c>
      <c r="M32" s="5">
        <v>25923</v>
      </c>
      <c r="N32" s="5">
        <v>25957</v>
      </c>
      <c r="O32" s="1" t="s">
        <v>14</v>
      </c>
      <c r="P32" s="1"/>
      <c r="Q32" s="1"/>
      <c r="R32" s="1"/>
      <c r="S32" s="1"/>
      <c r="T32" s="1"/>
      <c r="U32" s="1"/>
      <c r="V32" s="1"/>
      <c r="W32" s="11">
        <v>25957</v>
      </c>
    </row>
    <row r="33" spans="1:23">
      <c r="A33" s="1" t="s">
        <v>41</v>
      </c>
      <c r="B33" s="1" t="s">
        <v>13</v>
      </c>
      <c r="C33" s="12">
        <v>64980</v>
      </c>
      <c r="D33" s="12">
        <v>64850</v>
      </c>
      <c r="E33" s="12">
        <v>64687</v>
      </c>
      <c r="F33" s="5">
        <v>64823</v>
      </c>
      <c r="G33" s="5">
        <v>64934</v>
      </c>
      <c r="H33" s="5">
        <v>64637</v>
      </c>
      <c r="I33" s="5">
        <v>64379</v>
      </c>
      <c r="J33" s="5">
        <v>64170</v>
      </c>
      <c r="K33" s="5">
        <v>63833</v>
      </c>
      <c r="L33" s="5">
        <v>63426</v>
      </c>
      <c r="M33" s="5">
        <v>63181</v>
      </c>
      <c r="N33" s="5">
        <v>62980</v>
      </c>
      <c r="O33" s="1" t="s">
        <v>14</v>
      </c>
      <c r="P33" s="1"/>
      <c r="Q33" s="1"/>
      <c r="R33" s="1"/>
      <c r="S33" s="1"/>
      <c r="T33" s="1"/>
      <c r="U33" s="1"/>
      <c r="V33" s="1"/>
      <c r="W33" s="3"/>
    </row>
    <row r="34" spans="1:23">
      <c r="A34" s="1" t="s">
        <v>42</v>
      </c>
      <c r="B34" s="1" t="s">
        <v>13</v>
      </c>
      <c r="C34" s="12">
        <v>26697</v>
      </c>
      <c r="D34" s="12">
        <v>26680</v>
      </c>
      <c r="E34" s="12">
        <v>26796</v>
      </c>
      <c r="F34" s="5">
        <v>26901</v>
      </c>
      <c r="G34" s="5">
        <v>27063</v>
      </c>
      <c r="H34" s="5">
        <v>27305</v>
      </c>
      <c r="I34" s="5">
        <v>27277</v>
      </c>
      <c r="J34" s="5">
        <v>27292</v>
      </c>
      <c r="K34" s="5">
        <v>27147</v>
      </c>
      <c r="L34" s="5">
        <v>27171</v>
      </c>
      <c r="M34" s="5">
        <v>27170</v>
      </c>
      <c r="N34" s="5">
        <v>27078</v>
      </c>
      <c r="O34" s="1" t="s">
        <v>14</v>
      </c>
      <c r="P34" s="1"/>
      <c r="Q34" s="1"/>
      <c r="R34" s="1"/>
      <c r="S34" s="1"/>
      <c r="T34" s="1"/>
      <c r="U34" s="1"/>
      <c r="V34" s="8">
        <v>27170</v>
      </c>
      <c r="W34" s="11">
        <v>27078</v>
      </c>
    </row>
    <row r="35" spans="1:23">
      <c r="A35" s="1" t="s">
        <v>43</v>
      </c>
      <c r="B35" s="1" t="s">
        <v>13</v>
      </c>
      <c r="C35" s="12">
        <v>33739</v>
      </c>
      <c r="D35" s="12">
        <v>33567</v>
      </c>
      <c r="E35" s="12">
        <v>33406</v>
      </c>
      <c r="F35" s="5">
        <v>32756</v>
      </c>
      <c r="G35" s="5">
        <v>32897</v>
      </c>
      <c r="H35" s="5">
        <v>32545</v>
      </c>
      <c r="I35" s="5">
        <v>31891</v>
      </c>
      <c r="J35" s="5">
        <v>31102</v>
      </c>
      <c r="K35" s="5">
        <v>30516</v>
      </c>
      <c r="L35" s="5">
        <v>29688</v>
      </c>
      <c r="M35" s="5">
        <v>29098</v>
      </c>
      <c r="N35" s="5">
        <v>28253</v>
      </c>
      <c r="O35" s="1" t="s">
        <v>14</v>
      </c>
      <c r="P35" s="1"/>
      <c r="Q35" s="1"/>
      <c r="R35" s="1"/>
      <c r="S35" s="1"/>
      <c r="T35" s="1"/>
      <c r="U35" s="1"/>
      <c r="V35" s="1"/>
      <c r="W35" s="3"/>
    </row>
    <row r="36" spans="1:23">
      <c r="A36" s="1" t="s">
        <v>44</v>
      </c>
      <c r="B36" s="1" t="s">
        <v>13</v>
      </c>
      <c r="C36" s="12">
        <v>75509</v>
      </c>
      <c r="D36" s="12">
        <v>75645</v>
      </c>
      <c r="E36" s="12">
        <v>77058</v>
      </c>
      <c r="F36" s="5">
        <v>78166</v>
      </c>
      <c r="G36" s="5">
        <v>79055</v>
      </c>
      <c r="H36" s="5">
        <v>79738</v>
      </c>
      <c r="I36" s="5">
        <v>80507</v>
      </c>
      <c r="J36" s="5">
        <v>80940</v>
      </c>
      <c r="K36" s="5">
        <v>81219</v>
      </c>
      <c r="L36" s="5">
        <v>81370</v>
      </c>
      <c r="M36" s="5">
        <v>81435</v>
      </c>
      <c r="N36" s="5">
        <v>81866</v>
      </c>
      <c r="O36" s="8">
        <v>78166</v>
      </c>
      <c r="P36" s="5">
        <v>79055</v>
      </c>
      <c r="Q36" s="9">
        <v>79738</v>
      </c>
      <c r="R36" s="5">
        <v>80507</v>
      </c>
      <c r="S36" s="5">
        <v>80940</v>
      </c>
      <c r="T36" s="5">
        <v>81219</v>
      </c>
      <c r="U36" s="5">
        <v>81370</v>
      </c>
      <c r="V36" s="5">
        <v>81435</v>
      </c>
      <c r="W36" s="11">
        <v>81866</v>
      </c>
    </row>
    <row r="37" spans="1:23">
      <c r="A37" s="1" t="s">
        <v>45</v>
      </c>
      <c r="B37" s="1" t="s">
        <v>13</v>
      </c>
      <c r="C37" s="12">
        <v>12406</v>
      </c>
      <c r="D37" s="12">
        <v>12424</v>
      </c>
      <c r="E37" s="12">
        <v>12588</v>
      </c>
      <c r="F37" s="5">
        <v>12792</v>
      </c>
      <c r="G37" s="5">
        <v>13114</v>
      </c>
      <c r="H37" s="5">
        <v>13415</v>
      </c>
      <c r="I37" s="5">
        <v>13559</v>
      </c>
      <c r="J37" s="5">
        <v>13678</v>
      </c>
      <c r="K37" s="5">
        <v>13930</v>
      </c>
      <c r="L37" s="5">
        <v>14110</v>
      </c>
      <c r="M37" s="5">
        <v>14366</v>
      </c>
      <c r="N37" s="5">
        <v>14583</v>
      </c>
      <c r="O37" s="1" t="s">
        <v>14</v>
      </c>
      <c r="P37" s="1"/>
      <c r="Q37" s="1"/>
      <c r="R37" s="1"/>
      <c r="S37" s="8">
        <v>13678</v>
      </c>
      <c r="T37" s="5">
        <v>13930</v>
      </c>
      <c r="U37" s="5">
        <v>14110</v>
      </c>
      <c r="V37" s="5">
        <v>14366</v>
      </c>
      <c r="W37" s="11">
        <v>14583</v>
      </c>
    </row>
    <row r="38" spans="1:23">
      <c r="A38" s="1" t="s">
        <v>46</v>
      </c>
      <c r="B38" s="1" t="s">
        <v>13</v>
      </c>
      <c r="C38" s="12">
        <v>12128</v>
      </c>
      <c r="D38" s="12">
        <v>12196</v>
      </c>
      <c r="E38" s="12">
        <v>12530</v>
      </c>
      <c r="F38" s="5">
        <v>12939</v>
      </c>
      <c r="G38" s="5">
        <v>13104</v>
      </c>
      <c r="H38" s="5">
        <v>13272</v>
      </c>
      <c r="I38" s="5">
        <v>13622</v>
      </c>
      <c r="J38" s="5">
        <v>13872</v>
      </c>
      <c r="K38" s="5">
        <v>14180</v>
      </c>
      <c r="L38" s="5">
        <v>14407</v>
      </c>
      <c r="M38" s="5">
        <v>14656</v>
      </c>
      <c r="N38" s="5">
        <v>14943</v>
      </c>
      <c r="O38" s="1" t="s">
        <v>14</v>
      </c>
      <c r="P38" s="1"/>
      <c r="Q38" s="1"/>
      <c r="R38" s="1"/>
      <c r="S38" s="1"/>
      <c r="T38" s="1"/>
      <c r="U38" s="1"/>
      <c r="V38" s="1"/>
      <c r="W38" s="3"/>
    </row>
    <row r="39" spans="1:23">
      <c r="A39" s="1" t="s">
        <v>47</v>
      </c>
      <c r="B39" s="1" t="s">
        <v>13</v>
      </c>
      <c r="C39" s="12">
        <v>26775</v>
      </c>
      <c r="D39" s="12">
        <v>26743</v>
      </c>
      <c r="E39" s="12">
        <v>26609</v>
      </c>
      <c r="F39" s="5">
        <v>26741</v>
      </c>
      <c r="G39" s="5">
        <v>26978</v>
      </c>
      <c r="H39" s="5">
        <v>26941</v>
      </c>
      <c r="I39" s="5">
        <v>27056</v>
      </c>
      <c r="J39" s="5">
        <v>26997</v>
      </c>
      <c r="K39" s="5">
        <v>26948</v>
      </c>
      <c r="L39" s="5">
        <v>26845</v>
      </c>
      <c r="M39" s="5">
        <v>26707</v>
      </c>
      <c r="N39" s="5">
        <v>26562</v>
      </c>
      <c r="O39" s="1" t="s">
        <v>14</v>
      </c>
      <c r="P39" s="1"/>
      <c r="Q39" s="1"/>
      <c r="R39" s="1"/>
      <c r="S39" s="1"/>
      <c r="T39" s="1"/>
      <c r="U39" s="8">
        <v>26845</v>
      </c>
      <c r="V39" s="5">
        <v>26707</v>
      </c>
      <c r="W39" s="11">
        <v>26562</v>
      </c>
    </row>
    <row r="40" spans="1:23">
      <c r="A40" s="1" t="s">
        <v>48</v>
      </c>
      <c r="B40" s="1" t="s">
        <v>13</v>
      </c>
      <c r="C40" s="12">
        <v>50871</v>
      </c>
      <c r="D40" s="12">
        <v>50767</v>
      </c>
      <c r="E40" s="12">
        <v>50345</v>
      </c>
      <c r="F40" s="5">
        <v>50393</v>
      </c>
      <c r="G40" s="5">
        <v>50214</v>
      </c>
      <c r="H40" s="5">
        <v>49936</v>
      </c>
      <c r="I40" s="5">
        <v>49601</v>
      </c>
      <c r="J40" s="5">
        <v>49199</v>
      </c>
      <c r="K40" s="5">
        <v>48495</v>
      </c>
      <c r="L40" s="5">
        <v>48133</v>
      </c>
      <c r="M40" s="5">
        <v>47743</v>
      </c>
      <c r="N40" s="5">
        <v>47427</v>
      </c>
      <c r="O40" s="1" t="s">
        <v>14</v>
      </c>
      <c r="P40" s="1"/>
      <c r="Q40" s="1"/>
      <c r="R40" s="1"/>
      <c r="S40" s="8">
        <v>49199</v>
      </c>
      <c r="T40" s="5">
        <v>48495</v>
      </c>
      <c r="U40" s="5">
        <v>48133</v>
      </c>
      <c r="V40" s="5">
        <v>47743</v>
      </c>
      <c r="W40" s="11">
        <v>47427</v>
      </c>
    </row>
    <row r="41" spans="1:23">
      <c r="A41" s="1" t="s">
        <v>49</v>
      </c>
      <c r="B41" s="1" t="s">
        <v>13</v>
      </c>
      <c r="C41" s="12">
        <v>8054</v>
      </c>
      <c r="D41" s="12">
        <v>8031</v>
      </c>
      <c r="E41" s="12">
        <v>8047</v>
      </c>
      <c r="F41" s="5">
        <v>8062</v>
      </c>
      <c r="G41" s="5">
        <v>8045</v>
      </c>
      <c r="H41" s="5">
        <v>8138</v>
      </c>
      <c r="I41" s="5">
        <v>8242</v>
      </c>
      <c r="J41" s="5">
        <v>8187</v>
      </c>
      <c r="K41" s="5">
        <v>8205</v>
      </c>
      <c r="L41" s="5">
        <v>8278</v>
      </c>
      <c r="M41" s="5">
        <v>8242</v>
      </c>
      <c r="N41" s="5">
        <v>8196</v>
      </c>
      <c r="O41" s="1" t="s">
        <v>14</v>
      </c>
      <c r="P41" s="1"/>
      <c r="Q41" s="1"/>
      <c r="R41" s="1"/>
      <c r="S41" s="1"/>
      <c r="T41" s="1"/>
      <c r="U41" s="1"/>
      <c r="V41" s="1"/>
      <c r="W41" s="3"/>
    </row>
    <row r="42" spans="1:23">
      <c r="A42" s="1" t="s">
        <v>50</v>
      </c>
      <c r="B42" s="1" t="s">
        <v>13</v>
      </c>
      <c r="C42" s="12">
        <v>7546</v>
      </c>
      <c r="D42" s="12">
        <v>7555</v>
      </c>
      <c r="E42" s="12">
        <v>7566</v>
      </c>
      <c r="F42" s="5">
        <v>7555</v>
      </c>
      <c r="G42" s="5">
        <v>7515</v>
      </c>
      <c r="H42" s="5">
        <v>7508</v>
      </c>
      <c r="I42" s="5">
        <v>7532</v>
      </c>
      <c r="J42" s="5">
        <v>7522</v>
      </c>
      <c r="K42" s="5">
        <v>7565</v>
      </c>
      <c r="L42" s="5">
        <v>7584</v>
      </c>
      <c r="M42" s="5">
        <v>7578</v>
      </c>
      <c r="N42" s="5">
        <v>7514</v>
      </c>
      <c r="O42" s="1" t="s">
        <v>14</v>
      </c>
      <c r="P42" s="1"/>
      <c r="Q42" s="8">
        <v>7508</v>
      </c>
      <c r="R42" s="5">
        <v>7532</v>
      </c>
      <c r="S42" s="5">
        <v>7522</v>
      </c>
      <c r="T42" s="5">
        <v>7565</v>
      </c>
      <c r="U42" s="5">
        <v>7584</v>
      </c>
      <c r="V42" s="5">
        <v>7578</v>
      </c>
      <c r="W42" s="11">
        <v>7514</v>
      </c>
    </row>
    <row r="43" spans="1:23">
      <c r="A43" s="1" t="s">
        <v>51</v>
      </c>
      <c r="B43" s="1" t="s">
        <v>13</v>
      </c>
      <c r="C43" s="12">
        <v>9008</v>
      </c>
      <c r="D43" s="12">
        <v>8970</v>
      </c>
      <c r="E43" s="12">
        <v>8920</v>
      </c>
      <c r="F43" s="5">
        <v>9029</v>
      </c>
      <c r="G43" s="5">
        <v>8988</v>
      </c>
      <c r="H43" s="5">
        <v>9118</v>
      </c>
      <c r="I43" s="5">
        <v>9145</v>
      </c>
      <c r="J43" s="5">
        <v>9141</v>
      </c>
      <c r="K43" s="5">
        <v>9162</v>
      </c>
      <c r="L43" s="5">
        <v>9211</v>
      </c>
      <c r="M43" s="5">
        <v>9176</v>
      </c>
      <c r="N43" s="5">
        <v>9131</v>
      </c>
      <c r="O43" s="1" t="s">
        <v>14</v>
      </c>
      <c r="P43" s="1"/>
      <c r="Q43" s="1"/>
      <c r="R43" s="1"/>
      <c r="S43" s="1"/>
      <c r="T43" s="1"/>
      <c r="U43" s="1"/>
      <c r="V43" s="1"/>
      <c r="W43" s="3"/>
    </row>
    <row r="44" spans="1:23">
      <c r="A44" s="1" t="s">
        <v>52</v>
      </c>
      <c r="B44" s="1" t="s">
        <v>13</v>
      </c>
      <c r="C44" s="12">
        <v>29037</v>
      </c>
      <c r="D44" s="12">
        <v>29051</v>
      </c>
      <c r="E44" s="12">
        <v>29171</v>
      </c>
      <c r="F44" s="5">
        <v>29302</v>
      </c>
      <c r="G44" s="5">
        <v>29527</v>
      </c>
      <c r="H44" s="5">
        <v>29756</v>
      </c>
      <c r="I44" s="5">
        <v>29740</v>
      </c>
      <c r="J44" s="5">
        <v>29613</v>
      </c>
      <c r="K44" s="5">
        <v>29562</v>
      </c>
      <c r="L44" s="5">
        <v>29548</v>
      </c>
      <c r="M44" s="5">
        <v>29453</v>
      </c>
      <c r="N44" s="5">
        <v>29334</v>
      </c>
      <c r="O44" s="1" t="s">
        <v>14</v>
      </c>
      <c r="P44" s="1"/>
      <c r="Q44" s="1"/>
      <c r="R44" s="1"/>
      <c r="S44" s="1"/>
      <c r="T44" s="1"/>
      <c r="U44" s="1"/>
      <c r="V44" s="1"/>
      <c r="W44" s="3"/>
    </row>
    <row r="45" spans="1:23">
      <c r="A45" s="1" t="s">
        <v>53</v>
      </c>
      <c r="B45" s="1" t="s">
        <v>13</v>
      </c>
      <c r="C45" s="12">
        <v>42835</v>
      </c>
      <c r="D45" s="12">
        <v>43005</v>
      </c>
      <c r="E45" s="12">
        <v>44157</v>
      </c>
      <c r="F45" s="5">
        <v>45183</v>
      </c>
      <c r="G45" s="5">
        <v>46425</v>
      </c>
      <c r="H45" s="5">
        <v>47611</v>
      </c>
      <c r="I45" s="5">
        <v>48397</v>
      </c>
      <c r="J45" s="5">
        <v>49070</v>
      </c>
      <c r="K45" s="5">
        <v>49900</v>
      </c>
      <c r="L45" s="5">
        <v>50670</v>
      </c>
      <c r="M45" s="5">
        <v>51245</v>
      </c>
      <c r="N45" s="5">
        <v>51589</v>
      </c>
      <c r="O45" s="1" t="s">
        <v>14</v>
      </c>
      <c r="P45" s="1"/>
      <c r="Q45" s="1"/>
      <c r="R45" s="8">
        <v>48397</v>
      </c>
      <c r="S45" s="5">
        <v>49070</v>
      </c>
      <c r="T45" s="5">
        <v>49900</v>
      </c>
      <c r="U45" s="5">
        <v>50670</v>
      </c>
      <c r="V45" s="5">
        <v>51245</v>
      </c>
      <c r="W45" s="11">
        <v>51589</v>
      </c>
    </row>
    <row r="46" spans="1:23">
      <c r="A46" s="1" t="s">
        <v>54</v>
      </c>
      <c r="B46" s="1" t="s">
        <v>13</v>
      </c>
      <c r="C46" s="12">
        <v>76819</v>
      </c>
      <c r="D46" s="12">
        <v>76818</v>
      </c>
      <c r="E46" s="12">
        <v>77109</v>
      </c>
      <c r="F46" s="5">
        <v>77301</v>
      </c>
      <c r="G46" s="5">
        <v>78039</v>
      </c>
      <c r="H46" s="5">
        <v>78318</v>
      </c>
      <c r="I46" s="5">
        <v>78799</v>
      </c>
      <c r="J46" s="5">
        <v>79434</v>
      </c>
      <c r="K46" s="5">
        <v>79727</v>
      </c>
      <c r="L46" s="5">
        <v>79932</v>
      </c>
      <c r="M46" s="5">
        <v>79614</v>
      </c>
      <c r="N46" s="5">
        <v>79220</v>
      </c>
      <c r="O46" s="1" t="s">
        <v>14</v>
      </c>
      <c r="P46" s="1"/>
      <c r="Q46" s="1"/>
      <c r="R46" s="8">
        <v>78799</v>
      </c>
      <c r="S46" s="5">
        <v>79434</v>
      </c>
      <c r="T46" s="5">
        <v>79727</v>
      </c>
      <c r="U46" s="5">
        <v>79932</v>
      </c>
      <c r="V46" s="5">
        <v>79614</v>
      </c>
      <c r="W46" s="11">
        <v>79220</v>
      </c>
    </row>
    <row r="47" spans="1:23">
      <c r="A47" s="1" t="s">
        <v>55</v>
      </c>
      <c r="B47" s="1" t="s">
        <v>13</v>
      </c>
      <c r="C47" s="12">
        <v>27803</v>
      </c>
      <c r="D47" s="12">
        <v>27797</v>
      </c>
      <c r="E47" s="12">
        <v>28138</v>
      </c>
      <c r="F47" s="5">
        <v>28194</v>
      </c>
      <c r="G47" s="5">
        <v>28468</v>
      </c>
      <c r="H47" s="5">
        <v>28398</v>
      </c>
      <c r="I47" s="5">
        <v>28595</v>
      </c>
      <c r="J47" s="5">
        <v>28701</v>
      </c>
      <c r="K47" s="5">
        <v>28439</v>
      </c>
      <c r="L47" s="5">
        <v>28420</v>
      </c>
      <c r="M47" s="5">
        <v>28389</v>
      </c>
      <c r="N47" s="5">
        <v>28262</v>
      </c>
      <c r="O47" s="1" t="s">
        <v>14</v>
      </c>
      <c r="P47" s="1"/>
      <c r="Q47" s="1"/>
      <c r="R47" s="8">
        <v>28595</v>
      </c>
      <c r="S47" s="5">
        <v>28701</v>
      </c>
      <c r="T47" s="5">
        <v>28439</v>
      </c>
      <c r="U47" s="5">
        <v>28420</v>
      </c>
      <c r="V47" s="5">
        <v>28389</v>
      </c>
      <c r="W47" s="11">
        <v>28262</v>
      </c>
    </row>
    <row r="48" spans="1:23">
      <c r="A48" s="1" t="s">
        <v>56</v>
      </c>
      <c r="B48" s="1" t="s">
        <v>13</v>
      </c>
      <c r="C48" s="12">
        <v>10233</v>
      </c>
      <c r="D48" s="12">
        <v>10243</v>
      </c>
      <c r="E48" s="12">
        <v>10178</v>
      </c>
      <c r="F48" s="5">
        <v>10123</v>
      </c>
      <c r="G48" s="5">
        <v>10150</v>
      </c>
      <c r="H48" s="5">
        <v>10207</v>
      </c>
      <c r="I48" s="5">
        <v>10137</v>
      </c>
      <c r="J48" s="5">
        <v>10143</v>
      </c>
      <c r="K48" s="5">
        <v>10136</v>
      </c>
      <c r="L48" s="5">
        <v>10270</v>
      </c>
      <c r="M48" s="5">
        <v>10351</v>
      </c>
      <c r="N48" s="5">
        <v>10343</v>
      </c>
      <c r="O48" s="1" t="s">
        <v>14</v>
      </c>
      <c r="P48" s="1"/>
      <c r="Q48" s="8">
        <v>10207</v>
      </c>
      <c r="R48" s="5">
        <v>10137</v>
      </c>
      <c r="S48" s="5">
        <v>10143</v>
      </c>
      <c r="T48" s="5">
        <v>10136</v>
      </c>
      <c r="U48" s="5">
        <v>10270</v>
      </c>
      <c r="V48" s="5">
        <v>10351</v>
      </c>
      <c r="W48" s="11">
        <v>10343</v>
      </c>
    </row>
    <row r="49" spans="1:23">
      <c r="A49" s="1" t="s">
        <v>57</v>
      </c>
      <c r="B49" s="1" t="s">
        <v>13</v>
      </c>
      <c r="C49" s="12">
        <v>15120</v>
      </c>
      <c r="D49" s="12">
        <v>15014</v>
      </c>
      <c r="E49" s="12">
        <v>15073</v>
      </c>
      <c r="F49" s="5">
        <v>15079</v>
      </c>
      <c r="G49" s="5">
        <v>15040</v>
      </c>
      <c r="H49" s="5">
        <v>15125</v>
      </c>
      <c r="I49" s="5">
        <v>15239</v>
      </c>
      <c r="J49" s="5">
        <v>15264</v>
      </c>
      <c r="K49" s="5">
        <v>15237</v>
      </c>
      <c r="L49" s="5">
        <v>15241</v>
      </c>
      <c r="M49" s="5">
        <v>15336</v>
      </c>
      <c r="N49" s="5">
        <v>15446</v>
      </c>
      <c r="O49" s="1" t="s">
        <v>14</v>
      </c>
      <c r="P49" s="1"/>
      <c r="Q49" s="8">
        <v>15125</v>
      </c>
      <c r="R49" s="5">
        <v>15239</v>
      </c>
      <c r="S49" s="5">
        <v>15264</v>
      </c>
      <c r="T49" s="5">
        <v>15237</v>
      </c>
      <c r="U49" s="5">
        <v>15241</v>
      </c>
      <c r="V49" s="5">
        <v>15336</v>
      </c>
      <c r="W49" s="11">
        <v>15446</v>
      </c>
    </row>
    <row r="50" spans="1:23">
      <c r="A50" s="1" t="s">
        <v>58</v>
      </c>
      <c r="B50" s="1" t="s">
        <v>13</v>
      </c>
      <c r="C50" s="12">
        <v>14204</v>
      </c>
      <c r="D50" s="12">
        <v>14092</v>
      </c>
      <c r="E50" s="12">
        <v>13881</v>
      </c>
      <c r="F50" s="5">
        <v>14010</v>
      </c>
      <c r="G50" s="5">
        <v>13875</v>
      </c>
      <c r="H50" s="5">
        <v>13688</v>
      </c>
      <c r="I50" s="5">
        <v>13668</v>
      </c>
      <c r="J50" s="5">
        <v>13425</v>
      </c>
      <c r="K50" s="5">
        <v>13299</v>
      </c>
      <c r="L50" s="5">
        <v>13351</v>
      </c>
      <c r="M50" s="5">
        <v>13198</v>
      </c>
      <c r="N50" s="5">
        <v>12999</v>
      </c>
      <c r="O50" s="1" t="s">
        <v>14</v>
      </c>
      <c r="P50" s="1"/>
      <c r="Q50" s="1"/>
      <c r="R50" s="1"/>
      <c r="S50" s="1"/>
      <c r="T50" s="1"/>
      <c r="U50" s="1"/>
      <c r="V50" s="8">
        <v>13198</v>
      </c>
      <c r="W50" s="11">
        <v>12999</v>
      </c>
    </row>
    <row r="51" spans="1:23">
      <c r="A51" s="1" t="s">
        <v>59</v>
      </c>
      <c r="B51" s="1" t="s">
        <v>13</v>
      </c>
      <c r="C51" s="12">
        <v>15144</v>
      </c>
      <c r="D51" s="12">
        <v>15131</v>
      </c>
      <c r="E51" s="12">
        <v>15260</v>
      </c>
      <c r="F51" s="5">
        <v>15356</v>
      </c>
      <c r="G51" s="5">
        <v>15455</v>
      </c>
      <c r="H51" s="5">
        <v>15555</v>
      </c>
      <c r="I51" s="5">
        <v>15714</v>
      </c>
      <c r="J51" s="5">
        <v>15761</v>
      </c>
      <c r="K51" s="5">
        <v>15798</v>
      </c>
      <c r="L51" s="5">
        <v>15895</v>
      </c>
      <c r="M51" s="5">
        <v>15996</v>
      </c>
      <c r="N51" s="5">
        <v>16089</v>
      </c>
      <c r="O51" s="1" t="s">
        <v>14</v>
      </c>
      <c r="P51" s="1"/>
      <c r="Q51" s="1"/>
      <c r="R51" s="1"/>
      <c r="S51" s="1"/>
      <c r="T51" s="8">
        <v>15798</v>
      </c>
      <c r="U51" s="5">
        <v>15895</v>
      </c>
      <c r="V51" s="5">
        <v>15996</v>
      </c>
      <c r="W51" s="11">
        <v>16089</v>
      </c>
    </row>
    <row r="52" spans="1:23">
      <c r="A52" s="1" t="s">
        <v>60</v>
      </c>
      <c r="B52" s="1" t="s">
        <v>13</v>
      </c>
      <c r="C52" s="12">
        <v>7728</v>
      </c>
      <c r="D52" s="12">
        <v>7710</v>
      </c>
      <c r="E52" s="12">
        <v>7735</v>
      </c>
      <c r="F52" s="5">
        <v>7735</v>
      </c>
      <c r="G52" s="5">
        <v>7714</v>
      </c>
      <c r="H52" s="5">
        <v>7771</v>
      </c>
      <c r="I52" s="5">
        <v>7672</v>
      </c>
      <c r="J52" s="5">
        <v>7624</v>
      </c>
      <c r="K52" s="5">
        <v>7581</v>
      </c>
      <c r="L52" s="5">
        <v>7450</v>
      </c>
      <c r="M52" s="5">
        <v>7365</v>
      </c>
      <c r="N52" s="5">
        <v>7321</v>
      </c>
      <c r="O52" s="1" t="s">
        <v>14</v>
      </c>
      <c r="P52" s="1"/>
      <c r="Q52" s="1"/>
      <c r="R52" s="1"/>
      <c r="S52" s="1"/>
      <c r="T52" s="1"/>
      <c r="U52" s="1"/>
      <c r="V52" s="1"/>
      <c r="W52" s="3"/>
    </row>
    <row r="53" spans="1:23">
      <c r="A53" s="1" t="s">
        <v>61</v>
      </c>
      <c r="B53" s="1" t="s">
        <v>13</v>
      </c>
      <c r="C53" s="12">
        <v>9796</v>
      </c>
      <c r="D53" s="12">
        <v>9795</v>
      </c>
      <c r="E53" s="12">
        <v>9787</v>
      </c>
      <c r="F53" s="5">
        <v>9807</v>
      </c>
      <c r="G53" s="5">
        <v>9888</v>
      </c>
      <c r="H53" s="5">
        <v>9921</v>
      </c>
      <c r="I53" s="5">
        <v>9971</v>
      </c>
      <c r="J53" s="5">
        <v>9970</v>
      </c>
      <c r="K53" s="5">
        <v>9897</v>
      </c>
      <c r="L53" s="5">
        <v>9694</v>
      </c>
      <c r="M53" s="5">
        <v>9621</v>
      </c>
      <c r="N53" s="5">
        <v>9592</v>
      </c>
      <c r="O53" s="1" t="s">
        <v>14</v>
      </c>
      <c r="P53" s="1"/>
      <c r="Q53" s="1"/>
      <c r="R53" s="1"/>
      <c r="S53" s="1"/>
      <c r="T53" s="1"/>
      <c r="U53" s="1"/>
      <c r="V53" s="1"/>
      <c r="W53" s="3"/>
    </row>
    <row r="54" spans="1:23">
      <c r="A54" s="1" t="s">
        <v>62</v>
      </c>
      <c r="B54" s="1" t="s">
        <v>13</v>
      </c>
      <c r="C54" s="12">
        <v>22867</v>
      </c>
      <c r="D54" s="12">
        <v>22886</v>
      </c>
      <c r="E54" s="12">
        <v>23020</v>
      </c>
      <c r="F54" s="5">
        <v>23034</v>
      </c>
      <c r="G54" s="5">
        <v>23484</v>
      </c>
      <c r="H54" s="5">
        <v>23490</v>
      </c>
      <c r="I54" s="5">
        <v>23549</v>
      </c>
      <c r="J54" s="5">
        <v>23482</v>
      </c>
      <c r="K54" s="5">
        <v>23580</v>
      </c>
      <c r="L54" s="5">
        <v>23380</v>
      </c>
      <c r="M54" s="5">
        <v>23387</v>
      </c>
      <c r="N54" s="5">
        <v>23404</v>
      </c>
      <c r="O54" s="1" t="s">
        <v>14</v>
      </c>
      <c r="P54" s="1"/>
      <c r="Q54" s="1"/>
      <c r="R54" s="1"/>
      <c r="S54" s="8">
        <v>23482</v>
      </c>
      <c r="T54" s="5">
        <v>23580</v>
      </c>
      <c r="U54" s="5">
        <v>23380</v>
      </c>
      <c r="V54" s="5">
        <v>23387</v>
      </c>
      <c r="W54" s="11">
        <v>23404</v>
      </c>
    </row>
    <row r="55" spans="1:23">
      <c r="A55" s="1" t="s">
        <v>63</v>
      </c>
      <c r="B55" s="1" t="s">
        <v>13</v>
      </c>
      <c r="C55" s="12">
        <v>41636</v>
      </c>
      <c r="D55" s="12">
        <v>41667</v>
      </c>
      <c r="E55" s="12">
        <v>42007</v>
      </c>
      <c r="F55" s="5">
        <v>42191</v>
      </c>
      <c r="G55" s="5">
        <v>42795</v>
      </c>
      <c r="H55" s="5">
        <v>42692</v>
      </c>
      <c r="I55" s="5">
        <v>42945</v>
      </c>
      <c r="J55" s="5">
        <v>42935</v>
      </c>
      <c r="K55" s="5">
        <v>42848</v>
      </c>
      <c r="L55" s="5">
        <v>42833</v>
      </c>
      <c r="M55" s="5">
        <v>42812</v>
      </c>
      <c r="N55" s="5">
        <v>42903</v>
      </c>
      <c r="O55" s="1" t="s">
        <v>14</v>
      </c>
      <c r="P55" s="1"/>
      <c r="Q55" s="1"/>
      <c r="R55" s="1"/>
      <c r="S55" s="8">
        <v>42935</v>
      </c>
      <c r="T55" s="5">
        <v>42848</v>
      </c>
      <c r="U55" s="5">
        <v>42833</v>
      </c>
      <c r="V55" s="5">
        <v>42812</v>
      </c>
      <c r="W55" s="11">
        <v>42903</v>
      </c>
    </row>
    <row r="56" spans="1:23">
      <c r="A56" s="1" t="s">
        <v>64</v>
      </c>
      <c r="B56" s="1" t="s">
        <v>13</v>
      </c>
      <c r="C56" s="12">
        <v>10729</v>
      </c>
      <c r="D56" s="12">
        <v>10686</v>
      </c>
      <c r="E56" s="12">
        <v>10511</v>
      </c>
      <c r="F56" s="5">
        <v>10415</v>
      </c>
      <c r="G56" s="5">
        <v>10475</v>
      </c>
      <c r="H56" s="5">
        <v>10304</v>
      </c>
      <c r="I56" s="5">
        <v>10267</v>
      </c>
      <c r="J56" s="5">
        <v>10218</v>
      </c>
      <c r="K56" s="5">
        <v>10109</v>
      </c>
      <c r="L56" s="5">
        <v>10016</v>
      </c>
      <c r="M56" s="5">
        <v>9782</v>
      </c>
      <c r="N56" s="5">
        <v>9719</v>
      </c>
      <c r="O56" s="1" t="s">
        <v>14</v>
      </c>
      <c r="P56" s="1"/>
      <c r="Q56" s="1"/>
      <c r="R56" s="1"/>
      <c r="S56" s="1"/>
      <c r="T56" s="1"/>
      <c r="U56" s="1"/>
      <c r="V56" s="1"/>
      <c r="W56" s="3"/>
    </row>
    <row r="57" spans="1:23">
      <c r="A57" s="1" t="s">
        <v>65</v>
      </c>
      <c r="B57" s="1" t="s">
        <v>13</v>
      </c>
      <c r="C57" s="12">
        <v>19258</v>
      </c>
      <c r="D57" s="12">
        <v>19185</v>
      </c>
      <c r="E57" s="12">
        <v>19120</v>
      </c>
      <c r="F57" s="5">
        <v>19014</v>
      </c>
      <c r="G57" s="5">
        <v>18907</v>
      </c>
      <c r="H57" s="5">
        <v>18634</v>
      </c>
      <c r="I57" s="5">
        <v>18511</v>
      </c>
      <c r="J57" s="5">
        <v>18301</v>
      </c>
      <c r="K57" s="5">
        <v>18099</v>
      </c>
      <c r="L57" s="5">
        <v>17909</v>
      </c>
      <c r="M57" s="5">
        <v>17776</v>
      </c>
      <c r="N57" s="5">
        <v>17693</v>
      </c>
      <c r="O57" s="1" t="s">
        <v>14</v>
      </c>
      <c r="P57" s="1"/>
      <c r="Q57" s="1"/>
      <c r="R57" s="1"/>
      <c r="S57" s="1"/>
      <c r="T57" s="1"/>
      <c r="U57" s="1"/>
      <c r="V57" s="1"/>
      <c r="W57" s="3"/>
    </row>
    <row r="58" spans="1:23">
      <c r="A58" s="1" t="s">
        <v>66</v>
      </c>
      <c r="B58" s="1" t="s">
        <v>13</v>
      </c>
      <c r="C58" s="12">
        <v>5192</v>
      </c>
      <c r="D58" s="12">
        <v>5171</v>
      </c>
      <c r="E58" s="12">
        <v>5238</v>
      </c>
      <c r="F58" s="5">
        <v>5306</v>
      </c>
      <c r="G58" s="5">
        <v>5358</v>
      </c>
      <c r="H58" s="5">
        <v>5475</v>
      </c>
      <c r="I58" s="5">
        <v>5555</v>
      </c>
      <c r="J58" s="5">
        <v>5637</v>
      </c>
      <c r="K58" s="5">
        <v>5689</v>
      </c>
      <c r="L58" s="5">
        <v>5767</v>
      </c>
      <c r="M58" s="5">
        <v>5849</v>
      </c>
      <c r="N58" s="5">
        <v>5873</v>
      </c>
      <c r="O58" s="1" t="s">
        <v>14</v>
      </c>
      <c r="P58" s="1"/>
      <c r="Q58" s="8">
        <v>5475</v>
      </c>
      <c r="R58" s="5">
        <v>5555</v>
      </c>
      <c r="S58" s="5">
        <v>5637</v>
      </c>
      <c r="T58" s="5">
        <v>5689</v>
      </c>
      <c r="U58" s="5">
        <v>5767</v>
      </c>
      <c r="V58" s="5">
        <v>5849</v>
      </c>
      <c r="W58" s="11">
        <v>5873</v>
      </c>
    </row>
    <row r="59" spans="1:23">
      <c r="A59" s="1" t="s">
        <v>67</v>
      </c>
      <c r="B59" s="1" t="s">
        <v>13</v>
      </c>
      <c r="C59" s="12">
        <v>86915</v>
      </c>
      <c r="D59" s="12">
        <v>86985</v>
      </c>
      <c r="E59" s="12">
        <v>87309</v>
      </c>
      <c r="F59" s="5">
        <v>87842</v>
      </c>
      <c r="G59" s="5">
        <v>88408</v>
      </c>
      <c r="H59" s="5">
        <v>88715</v>
      </c>
      <c r="I59" s="5">
        <v>88873</v>
      </c>
      <c r="J59" s="5">
        <v>88671</v>
      </c>
      <c r="K59" s="5">
        <v>88540</v>
      </c>
      <c r="L59" s="5">
        <v>88268</v>
      </c>
      <c r="M59" s="5">
        <v>88109</v>
      </c>
      <c r="N59" s="5">
        <v>87986</v>
      </c>
      <c r="O59" s="1" t="s">
        <v>14</v>
      </c>
      <c r="P59" s="1"/>
      <c r="Q59" s="8">
        <v>88715</v>
      </c>
      <c r="R59" s="5">
        <v>88873</v>
      </c>
      <c r="S59" s="5">
        <v>88671</v>
      </c>
      <c r="T59" s="5">
        <v>88540</v>
      </c>
      <c r="U59" s="5">
        <v>88268</v>
      </c>
      <c r="V59" s="5">
        <v>88109</v>
      </c>
      <c r="W59" s="11">
        <v>87986</v>
      </c>
    </row>
    <row r="60" spans="1:23">
      <c r="A60" s="1" t="s">
        <v>68</v>
      </c>
      <c r="B60" s="1" t="s">
        <v>13</v>
      </c>
      <c r="C60" s="5">
        <v>28990</v>
      </c>
      <c r="D60" s="5">
        <v>28927</v>
      </c>
      <c r="E60" s="5">
        <v>28716</v>
      </c>
      <c r="F60" s="5">
        <v>28733</v>
      </c>
      <c r="G60" s="5">
        <v>28224</v>
      </c>
      <c r="H60" s="5">
        <v>27917</v>
      </c>
      <c r="I60" s="5">
        <v>27527</v>
      </c>
      <c r="J60" s="5">
        <v>27203</v>
      </c>
      <c r="K60" s="5">
        <v>26869</v>
      </c>
      <c r="L60" s="5">
        <v>26458</v>
      </c>
      <c r="M60" s="5">
        <v>26042</v>
      </c>
      <c r="N60" s="5">
        <v>25708</v>
      </c>
      <c r="O60" s="1" t="s">
        <v>14</v>
      </c>
      <c r="P60" s="1"/>
      <c r="Q60" s="1"/>
      <c r="R60" s="1"/>
      <c r="S60" s="1"/>
      <c r="T60" s="8">
        <v>26869</v>
      </c>
      <c r="U60" s="5">
        <v>26458</v>
      </c>
      <c r="V60" s="5">
        <v>26042</v>
      </c>
      <c r="W60" s="11">
        <v>25708</v>
      </c>
    </row>
    <row r="61" spans="1:23" ht="39" customHeight="1">
      <c r="A61" s="7" t="s">
        <v>78</v>
      </c>
      <c r="O61" s="2">
        <f>+SUM(O6:O60)</f>
        <v>78166</v>
      </c>
      <c r="P61" s="2">
        <f>+SUM(P6:P60)</f>
        <v>79055</v>
      </c>
      <c r="Q61" s="2">
        <f>+SUM(Q6:Q60)</f>
        <v>232815</v>
      </c>
      <c r="R61" s="2">
        <f t="shared" ref="R61:W61" si="0">+SUM(R6:R60)</f>
        <v>874250</v>
      </c>
      <c r="S61" s="2">
        <f t="shared" si="0"/>
        <v>1096888</v>
      </c>
      <c r="T61" s="2">
        <f t="shared" si="0"/>
        <v>1218111</v>
      </c>
      <c r="U61" s="2">
        <f t="shared" si="0"/>
        <v>1241337</v>
      </c>
      <c r="V61" s="2">
        <f t="shared" si="0"/>
        <v>1378703</v>
      </c>
      <c r="W61" s="22">
        <f t="shared" si="0"/>
        <v>1400793</v>
      </c>
    </row>
    <row r="62" spans="1:23" ht="74.099999999999994" customHeight="1">
      <c r="A62" s="232" t="s">
        <v>76</v>
      </c>
      <c r="B62" s="222"/>
      <c r="C62" s="222"/>
      <c r="D62" s="222"/>
      <c r="E62" s="222"/>
      <c r="F62" s="222"/>
      <c r="G62" s="222"/>
      <c r="H62" s="222"/>
      <c r="I62" s="222"/>
      <c r="J62" s="222"/>
      <c r="K62" s="222"/>
      <c r="L62" s="222"/>
      <c r="M62" s="222"/>
      <c r="N62" s="222"/>
    </row>
  </sheetData>
  <mergeCells count="3">
    <mergeCell ref="A62:N62"/>
    <mergeCell ref="O1:Z1"/>
    <mergeCell ref="X2:Z4"/>
  </mergeCells>
  <pageMargins left="0.7" right="0.7" top="0.75" bottom="0.75" header="0.3" footer="0.3"/>
  <pageSetup scale="85" orientation="portrait" verticalDpi="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Y68"/>
  <sheetViews>
    <sheetView workbookViewId="0">
      <selection sqref="A1:M1"/>
    </sheetView>
  </sheetViews>
  <sheetFormatPr defaultRowHeight="12.75"/>
  <cols>
    <col min="1" max="1" width="8.85546875" customWidth="1"/>
    <col min="2" max="2" width="13.28515625" customWidth="1"/>
    <col min="3" max="3" width="10.7109375" customWidth="1"/>
    <col min="4" max="4" width="12.42578125" customWidth="1"/>
    <col min="5" max="5" width="14" customWidth="1"/>
    <col min="6" max="6" width="12" customWidth="1"/>
    <col min="7" max="7" width="14.7109375" customWidth="1"/>
    <col min="8" max="8" width="11.85546875" customWidth="1"/>
    <col min="9" max="9" width="10.7109375" customWidth="1"/>
    <col min="10" max="10" width="11" customWidth="1"/>
    <col min="11" max="11" width="12.42578125" customWidth="1"/>
    <col min="12" max="12" width="13.7109375" customWidth="1"/>
    <col min="13" max="13" width="11.85546875" customWidth="1"/>
  </cols>
  <sheetData>
    <row r="1" spans="1:25" ht="13.35" customHeight="1">
      <c r="A1" s="237" t="s">
        <v>135</v>
      </c>
      <c r="B1" s="237"/>
      <c r="C1" s="237"/>
      <c r="D1" s="237"/>
      <c r="E1" s="237"/>
      <c r="F1" s="237"/>
      <c r="G1" s="237"/>
      <c r="H1" s="237"/>
      <c r="I1" s="237"/>
      <c r="J1" s="237"/>
      <c r="K1" s="237"/>
      <c r="L1" s="237"/>
      <c r="M1" s="237"/>
    </row>
    <row r="2" spans="1:25" ht="13.35" customHeight="1">
      <c r="A2" s="238" t="s">
        <v>136</v>
      </c>
      <c r="B2" s="240" t="s">
        <v>137</v>
      </c>
      <c r="C2" s="242" t="s">
        <v>138</v>
      </c>
      <c r="D2" s="242"/>
      <c r="E2" s="242"/>
      <c r="F2" s="242"/>
      <c r="G2" s="242"/>
      <c r="H2" s="242"/>
      <c r="I2" s="242"/>
      <c r="J2" s="242"/>
      <c r="K2" s="242"/>
      <c r="L2" s="242"/>
      <c r="M2" s="240" t="s">
        <v>139</v>
      </c>
    </row>
    <row r="3" spans="1:25">
      <c r="A3" s="239"/>
      <c r="B3" s="241"/>
      <c r="C3" s="13">
        <v>2000</v>
      </c>
      <c r="D3" s="13">
        <v>2001</v>
      </c>
      <c r="E3" s="13">
        <v>2002</v>
      </c>
      <c r="F3" s="13">
        <v>2003</v>
      </c>
      <c r="G3" s="13">
        <v>2004</v>
      </c>
      <c r="H3" s="13">
        <v>2005</v>
      </c>
      <c r="I3" s="13">
        <v>2006</v>
      </c>
      <c r="J3" s="13">
        <v>2007</v>
      </c>
      <c r="K3" s="13">
        <v>2008</v>
      </c>
      <c r="L3" s="13">
        <v>2009</v>
      </c>
      <c r="M3" s="241"/>
    </row>
    <row r="4" spans="1:25">
      <c r="N4" s="246" t="s">
        <v>147</v>
      </c>
      <c r="O4" s="247"/>
      <c r="P4" s="247"/>
      <c r="Q4" s="247"/>
      <c r="R4" s="247"/>
      <c r="S4" s="247"/>
      <c r="T4" s="247"/>
      <c r="U4" s="247"/>
      <c r="V4" s="247"/>
      <c r="W4" s="247"/>
      <c r="X4" s="247"/>
    </row>
    <row r="5" spans="1:25">
      <c r="A5" s="14" t="s">
        <v>79</v>
      </c>
      <c r="B5" s="15">
        <v>1808193</v>
      </c>
      <c r="C5" s="15">
        <v>1807021</v>
      </c>
      <c r="D5" s="15">
        <v>1801481</v>
      </c>
      <c r="E5" s="15">
        <v>1805414</v>
      </c>
      <c r="F5" s="15">
        <v>1812295</v>
      </c>
      <c r="G5" s="15">
        <v>1816438</v>
      </c>
      <c r="H5" s="15">
        <v>1820492</v>
      </c>
      <c r="I5" s="15">
        <v>1827912</v>
      </c>
      <c r="J5" s="15">
        <v>1834052</v>
      </c>
      <c r="K5" s="15">
        <v>1840310</v>
      </c>
      <c r="L5" s="15">
        <v>1847775</v>
      </c>
      <c r="M5" s="15">
        <v>1853973</v>
      </c>
      <c r="N5" s="18">
        <v>2000</v>
      </c>
      <c r="O5" s="18">
        <v>2001</v>
      </c>
      <c r="P5" s="18">
        <v>2002</v>
      </c>
      <c r="Q5" s="18">
        <v>2003</v>
      </c>
      <c r="R5" s="18">
        <v>2004</v>
      </c>
      <c r="S5" s="18">
        <v>2005</v>
      </c>
      <c r="T5" s="18">
        <v>2006</v>
      </c>
      <c r="U5" s="18">
        <v>2007</v>
      </c>
      <c r="V5" s="18">
        <v>2008</v>
      </c>
      <c r="W5" s="18">
        <v>2009</v>
      </c>
      <c r="X5" s="18">
        <v>2010</v>
      </c>
      <c r="Y5" s="15"/>
    </row>
    <row r="6" spans="1:25">
      <c r="A6" s="16" t="s">
        <v>80</v>
      </c>
      <c r="B6" s="17">
        <v>15555</v>
      </c>
      <c r="C6" s="17">
        <v>15560</v>
      </c>
      <c r="D6" s="17">
        <v>15436</v>
      </c>
      <c r="E6" s="17">
        <v>15569</v>
      </c>
      <c r="F6" s="17">
        <v>15639</v>
      </c>
      <c r="G6" s="17">
        <v>15629</v>
      </c>
      <c r="H6" s="17">
        <v>15722</v>
      </c>
      <c r="I6" s="17">
        <v>15922</v>
      </c>
      <c r="J6" s="17">
        <v>16036</v>
      </c>
      <c r="K6" s="17">
        <v>16241</v>
      </c>
      <c r="L6" s="17">
        <v>16479</v>
      </c>
      <c r="M6" s="17">
        <v>16601</v>
      </c>
      <c r="N6" s="2"/>
      <c r="O6" s="2"/>
      <c r="P6" s="2"/>
      <c r="Q6" s="2"/>
      <c r="R6" s="2"/>
      <c r="S6" s="20">
        <v>15722</v>
      </c>
      <c r="T6" s="2">
        <v>15922</v>
      </c>
      <c r="U6" s="2">
        <v>16036</v>
      </c>
      <c r="V6" s="2">
        <v>16241</v>
      </c>
      <c r="W6" s="2">
        <v>16479</v>
      </c>
      <c r="X6" s="2">
        <v>16601</v>
      </c>
      <c r="Y6" s="2"/>
    </row>
    <row r="7" spans="1:25">
      <c r="A7" s="16" t="s">
        <v>81</v>
      </c>
      <c r="B7" s="17">
        <v>75899</v>
      </c>
      <c r="C7" s="17">
        <v>76357</v>
      </c>
      <c r="D7" s="17">
        <v>78428</v>
      </c>
      <c r="E7" s="17">
        <v>80875</v>
      </c>
      <c r="F7" s="17">
        <v>84524</v>
      </c>
      <c r="G7" s="17">
        <v>88258</v>
      </c>
      <c r="H7" s="17">
        <v>92114</v>
      </c>
      <c r="I7" s="17">
        <v>96318</v>
      </c>
      <c r="J7" s="17">
        <v>99132</v>
      </c>
      <c r="K7" s="17">
        <v>101629</v>
      </c>
      <c r="L7" s="17">
        <v>102830</v>
      </c>
      <c r="M7" s="17">
        <v>104641</v>
      </c>
      <c r="N7" s="21"/>
      <c r="O7" s="20">
        <v>78428</v>
      </c>
      <c r="P7" s="2">
        <v>80875</v>
      </c>
      <c r="Q7" s="2">
        <v>84524</v>
      </c>
      <c r="R7" s="2">
        <v>88258</v>
      </c>
      <c r="S7" s="2">
        <v>92114</v>
      </c>
      <c r="T7" s="2">
        <v>96318</v>
      </c>
      <c r="U7" s="2">
        <v>99132</v>
      </c>
      <c r="V7" s="2">
        <v>101629</v>
      </c>
      <c r="W7" s="2">
        <v>102830</v>
      </c>
      <c r="X7" s="2">
        <v>104641</v>
      </c>
      <c r="Y7" s="2"/>
    </row>
    <row r="8" spans="1:25">
      <c r="A8" s="16" t="s">
        <v>82</v>
      </c>
      <c r="B8" s="17">
        <v>25548</v>
      </c>
      <c r="C8" s="17">
        <v>25473</v>
      </c>
      <c r="D8" s="17">
        <v>25372</v>
      </c>
      <c r="E8" s="17">
        <v>25505</v>
      </c>
      <c r="F8" s="17">
        <v>25545</v>
      </c>
      <c r="G8" s="17">
        <v>25455</v>
      </c>
      <c r="H8" s="17">
        <v>25311</v>
      </c>
      <c r="I8" s="17">
        <v>25101</v>
      </c>
      <c r="J8" s="17">
        <v>25115</v>
      </c>
      <c r="K8" s="17">
        <v>24794</v>
      </c>
      <c r="L8" s="17">
        <v>24766</v>
      </c>
      <c r="M8" s="17">
        <v>24585</v>
      </c>
      <c r="N8" s="17">
        <v>25473</v>
      </c>
      <c r="O8" s="17">
        <v>25372</v>
      </c>
      <c r="P8" s="17">
        <v>25505</v>
      </c>
      <c r="Q8" s="17">
        <v>25545</v>
      </c>
      <c r="R8" s="17">
        <v>25455</v>
      </c>
      <c r="S8" s="17">
        <v>25311</v>
      </c>
      <c r="T8" s="17">
        <v>25101</v>
      </c>
      <c r="U8" s="17">
        <v>25115</v>
      </c>
      <c r="V8" s="17">
        <v>24794</v>
      </c>
      <c r="W8" s="17">
        <v>24766</v>
      </c>
      <c r="X8" s="17">
        <v>24585</v>
      </c>
      <c r="Y8" s="2"/>
    </row>
    <row r="9" spans="1:25">
      <c r="A9" s="16" t="s">
        <v>83</v>
      </c>
      <c r="B9" s="17">
        <v>14697</v>
      </c>
      <c r="C9" s="17">
        <v>14713</v>
      </c>
      <c r="D9" s="17">
        <v>14702</v>
      </c>
      <c r="E9" s="17">
        <v>14667</v>
      </c>
      <c r="F9" s="17">
        <v>14632</v>
      </c>
      <c r="G9" s="17">
        <v>14696</v>
      </c>
      <c r="H9" s="17">
        <v>14682</v>
      </c>
      <c r="I9" s="17">
        <v>14585</v>
      </c>
      <c r="J9" s="17">
        <v>14585</v>
      </c>
      <c r="K9" s="17">
        <v>14587</v>
      </c>
      <c r="L9" s="17">
        <v>14512</v>
      </c>
      <c r="M9" s="17">
        <v>14523</v>
      </c>
      <c r="N9" s="17">
        <v>14713</v>
      </c>
      <c r="O9" s="17">
        <v>14702</v>
      </c>
      <c r="P9" s="17">
        <v>14667</v>
      </c>
      <c r="Q9" s="17">
        <v>14632</v>
      </c>
      <c r="R9" s="17">
        <v>14696</v>
      </c>
      <c r="S9" s="17">
        <v>14682</v>
      </c>
      <c r="T9" s="17">
        <v>14585</v>
      </c>
      <c r="U9" s="17">
        <v>14585</v>
      </c>
      <c r="V9" s="17">
        <v>14587</v>
      </c>
      <c r="W9" s="17">
        <v>14512</v>
      </c>
      <c r="X9" s="17">
        <v>14523</v>
      </c>
      <c r="Y9" s="2"/>
    </row>
    <row r="10" spans="1:25">
      <c r="A10" s="16" t="s">
        <v>84</v>
      </c>
      <c r="B10" s="17">
        <v>25427</v>
      </c>
      <c r="C10" s="17">
        <v>25366</v>
      </c>
      <c r="D10" s="17">
        <v>25237</v>
      </c>
      <c r="E10" s="17">
        <v>25156</v>
      </c>
      <c r="F10" s="17">
        <v>25094</v>
      </c>
      <c r="G10" s="17">
        <v>24867</v>
      </c>
      <c r="H10" s="17">
        <v>24703</v>
      </c>
      <c r="I10" s="17">
        <v>24399</v>
      </c>
      <c r="J10" s="17">
        <v>24235</v>
      </c>
      <c r="K10" s="17">
        <v>24168</v>
      </c>
      <c r="L10" s="17">
        <v>24153</v>
      </c>
      <c r="M10" s="17">
        <v>24017</v>
      </c>
      <c r="N10" s="17">
        <v>25366</v>
      </c>
      <c r="O10" s="17">
        <v>25237</v>
      </c>
      <c r="P10" s="17">
        <v>25156</v>
      </c>
      <c r="Q10" s="17">
        <v>25094</v>
      </c>
      <c r="R10" s="17">
        <v>24867</v>
      </c>
      <c r="S10" s="17">
        <v>24703</v>
      </c>
      <c r="T10" s="17">
        <v>24399</v>
      </c>
      <c r="U10" s="17">
        <v>24235</v>
      </c>
      <c r="V10" s="17">
        <v>24168</v>
      </c>
      <c r="W10" s="17">
        <v>24153</v>
      </c>
      <c r="X10" s="17">
        <v>24017</v>
      </c>
      <c r="Y10" s="2"/>
    </row>
    <row r="11" spans="1:25">
      <c r="A11" s="16" t="s">
        <v>85</v>
      </c>
      <c r="B11" s="17">
        <v>96783</v>
      </c>
      <c r="C11" s="17">
        <v>96735</v>
      </c>
      <c r="D11" s="17">
        <v>96035</v>
      </c>
      <c r="E11" s="17">
        <v>95741</v>
      </c>
      <c r="F11" s="17">
        <v>95554</v>
      </c>
      <c r="G11" s="17">
        <v>95239</v>
      </c>
      <c r="H11" s="17">
        <v>94821</v>
      </c>
      <c r="I11" s="17">
        <v>94943</v>
      </c>
      <c r="J11" s="17">
        <v>95059</v>
      </c>
      <c r="K11" s="17">
        <v>95209</v>
      </c>
      <c r="L11" s="17">
        <v>96040</v>
      </c>
      <c r="M11" s="17">
        <v>96378</v>
      </c>
      <c r="N11" s="17">
        <v>96735</v>
      </c>
      <c r="O11" s="17">
        <v>96035</v>
      </c>
      <c r="P11" s="17">
        <v>95741</v>
      </c>
      <c r="Q11" s="17">
        <v>95554</v>
      </c>
      <c r="R11" s="17">
        <v>95239</v>
      </c>
      <c r="S11" s="17">
        <v>94821</v>
      </c>
      <c r="T11" s="17">
        <v>94943</v>
      </c>
      <c r="U11" s="17">
        <v>95059</v>
      </c>
      <c r="V11" s="17">
        <v>95209</v>
      </c>
      <c r="W11" s="17">
        <v>96040</v>
      </c>
      <c r="X11" s="17">
        <v>96378</v>
      </c>
      <c r="Y11" s="2"/>
    </row>
    <row r="12" spans="1:25">
      <c r="A12" s="16" t="s">
        <v>86</v>
      </c>
      <c r="B12" s="17">
        <v>7587</v>
      </c>
      <c r="C12" s="17">
        <v>7596</v>
      </c>
      <c r="D12" s="17">
        <v>7480</v>
      </c>
      <c r="E12" s="17">
        <v>7443</v>
      </c>
      <c r="F12" s="17">
        <v>7409</v>
      </c>
      <c r="G12" s="17">
        <v>7411</v>
      </c>
      <c r="H12" s="17">
        <v>7507</v>
      </c>
      <c r="I12" s="17">
        <v>7531</v>
      </c>
      <c r="J12" s="17">
        <v>7588</v>
      </c>
      <c r="K12" s="17">
        <v>7621</v>
      </c>
      <c r="L12" s="17">
        <v>7560</v>
      </c>
      <c r="M12" s="17">
        <v>7640</v>
      </c>
      <c r="N12" s="17">
        <v>7596</v>
      </c>
      <c r="O12" s="17">
        <v>7480</v>
      </c>
      <c r="P12" s="17">
        <v>7443</v>
      </c>
      <c r="Q12" s="17">
        <v>7409</v>
      </c>
      <c r="R12" s="17">
        <v>7411</v>
      </c>
      <c r="S12" s="17">
        <v>7507</v>
      </c>
      <c r="T12" s="17">
        <v>7531</v>
      </c>
      <c r="U12" s="17">
        <v>7588</v>
      </c>
      <c r="V12" s="17">
        <v>7621</v>
      </c>
      <c r="W12" s="17">
        <v>7560</v>
      </c>
      <c r="X12" s="17">
        <v>7640</v>
      </c>
      <c r="Y12" s="2"/>
    </row>
    <row r="13" spans="1:25">
      <c r="A13" s="16" t="s">
        <v>87</v>
      </c>
      <c r="B13" s="17">
        <v>10336</v>
      </c>
      <c r="C13" s="17">
        <v>10302</v>
      </c>
      <c r="D13" s="17">
        <v>10153</v>
      </c>
      <c r="E13" s="17">
        <v>10166</v>
      </c>
      <c r="F13" s="17">
        <v>10061</v>
      </c>
      <c r="G13" s="17">
        <v>10055</v>
      </c>
      <c r="H13" s="17">
        <v>9852</v>
      </c>
      <c r="I13" s="17">
        <v>9695</v>
      </c>
      <c r="J13" s="17">
        <v>9696</v>
      </c>
      <c r="K13" s="17">
        <v>9603</v>
      </c>
      <c r="L13" s="17">
        <v>9505</v>
      </c>
      <c r="M13" s="17">
        <v>9360</v>
      </c>
      <c r="N13" s="17">
        <v>10302</v>
      </c>
      <c r="O13" s="17">
        <v>10153</v>
      </c>
      <c r="P13" s="17">
        <v>10166</v>
      </c>
      <c r="Q13" s="17">
        <v>10061</v>
      </c>
      <c r="R13" s="17">
        <v>10055</v>
      </c>
      <c r="S13" s="17">
        <v>9852</v>
      </c>
      <c r="T13" s="17">
        <v>9695</v>
      </c>
      <c r="U13" s="17">
        <v>9696</v>
      </c>
      <c r="V13" s="17">
        <v>9603</v>
      </c>
      <c r="W13" s="17">
        <v>9505</v>
      </c>
      <c r="X13" s="17">
        <v>9360</v>
      </c>
      <c r="Y13" s="2"/>
    </row>
    <row r="14" spans="1:25">
      <c r="A14" s="16" t="s">
        <v>88</v>
      </c>
      <c r="B14" s="17">
        <v>7366</v>
      </c>
      <c r="C14" s="17">
        <v>7396</v>
      </c>
      <c r="D14" s="17">
        <v>7588</v>
      </c>
      <c r="E14" s="17">
        <v>7627</v>
      </c>
      <c r="F14" s="17">
        <v>7741</v>
      </c>
      <c r="G14" s="17">
        <v>7669</v>
      </c>
      <c r="H14" s="17">
        <v>7808</v>
      </c>
      <c r="I14" s="17">
        <v>7848</v>
      </c>
      <c r="J14" s="17">
        <v>7970</v>
      </c>
      <c r="K14" s="17">
        <v>8034</v>
      </c>
      <c r="L14" s="17">
        <v>8124</v>
      </c>
      <c r="M14" s="17">
        <v>8201</v>
      </c>
      <c r="N14" s="17">
        <v>7396</v>
      </c>
      <c r="O14" s="17">
        <v>7588</v>
      </c>
      <c r="P14" s="17">
        <v>7627</v>
      </c>
      <c r="Q14" s="17">
        <v>7741</v>
      </c>
      <c r="R14" s="17">
        <v>7669</v>
      </c>
      <c r="S14" s="17">
        <v>7808</v>
      </c>
      <c r="T14" s="17">
        <v>7848</v>
      </c>
      <c r="U14" s="17">
        <v>7970</v>
      </c>
      <c r="V14" s="17">
        <v>8034</v>
      </c>
      <c r="W14" s="17">
        <v>8124</v>
      </c>
      <c r="X14" s="17">
        <v>8201</v>
      </c>
      <c r="Y14" s="2"/>
    </row>
    <row r="15" spans="1:25">
      <c r="A15" s="16" t="s">
        <v>89</v>
      </c>
      <c r="B15" s="17">
        <v>47591</v>
      </c>
      <c r="C15" s="17">
        <v>47507</v>
      </c>
      <c r="D15" s="17">
        <v>47067</v>
      </c>
      <c r="E15" s="17">
        <v>46935</v>
      </c>
      <c r="F15" s="17">
        <v>47054</v>
      </c>
      <c r="G15" s="17">
        <v>46717</v>
      </c>
      <c r="H15" s="17">
        <v>46229</v>
      </c>
      <c r="I15" s="17">
        <v>46200</v>
      </c>
      <c r="J15" s="17">
        <v>46243</v>
      </c>
      <c r="K15" s="17">
        <v>46171</v>
      </c>
      <c r="L15" s="17">
        <v>46034</v>
      </c>
      <c r="M15" s="17">
        <v>46042</v>
      </c>
      <c r="N15" s="17">
        <v>47507</v>
      </c>
      <c r="O15" s="17">
        <v>47067</v>
      </c>
      <c r="P15" s="17">
        <v>46935</v>
      </c>
      <c r="Q15" s="17">
        <v>47054</v>
      </c>
      <c r="R15" s="17">
        <v>46717</v>
      </c>
      <c r="S15" s="17">
        <v>46229</v>
      </c>
      <c r="T15" s="17">
        <v>46200</v>
      </c>
      <c r="U15" s="17">
        <v>46243</v>
      </c>
      <c r="V15" s="17">
        <v>46171</v>
      </c>
      <c r="W15" s="17">
        <v>46034</v>
      </c>
      <c r="X15" s="17">
        <v>46042</v>
      </c>
      <c r="Y15" s="2"/>
    </row>
    <row r="16" spans="1:25">
      <c r="A16" s="16" t="s">
        <v>90</v>
      </c>
      <c r="B16" s="17">
        <v>7155</v>
      </c>
      <c r="C16" s="17">
        <v>7208</v>
      </c>
      <c r="D16" s="17">
        <v>7309</v>
      </c>
      <c r="E16" s="17">
        <v>7409</v>
      </c>
      <c r="F16" s="17">
        <v>7615</v>
      </c>
      <c r="G16" s="17">
        <v>7764</v>
      </c>
      <c r="H16" s="17">
        <v>7905</v>
      </c>
      <c r="I16" s="17">
        <v>8083</v>
      </c>
      <c r="J16" s="17">
        <v>8248</v>
      </c>
      <c r="K16" s="17">
        <v>8408</v>
      </c>
      <c r="L16" s="17">
        <v>8529</v>
      </c>
      <c r="M16" s="17">
        <v>8704</v>
      </c>
      <c r="N16" s="17">
        <v>7208</v>
      </c>
      <c r="O16" s="17">
        <v>7309</v>
      </c>
      <c r="P16" s="17">
        <v>7409</v>
      </c>
      <c r="Q16" s="17">
        <v>7615</v>
      </c>
      <c r="R16" s="17">
        <v>7764</v>
      </c>
      <c r="S16" s="17">
        <v>7905</v>
      </c>
      <c r="T16" s="17">
        <v>8083</v>
      </c>
      <c r="U16" s="17">
        <v>8248</v>
      </c>
      <c r="V16" s="17">
        <v>8408</v>
      </c>
      <c r="W16" s="17">
        <v>8529</v>
      </c>
      <c r="X16" s="17">
        <v>8704</v>
      </c>
      <c r="Y16" s="2"/>
    </row>
    <row r="17" spans="1:25">
      <c r="A17" s="16" t="s">
        <v>91</v>
      </c>
      <c r="B17" s="17">
        <v>11292</v>
      </c>
      <c r="C17" s="17">
        <v>11280</v>
      </c>
      <c r="D17" s="17">
        <v>11325</v>
      </c>
      <c r="E17" s="17">
        <v>11310</v>
      </c>
      <c r="F17" s="17">
        <v>11406</v>
      </c>
      <c r="G17" s="17">
        <v>11558</v>
      </c>
      <c r="H17" s="17">
        <v>11648</v>
      </c>
      <c r="I17" s="17">
        <v>11834</v>
      </c>
      <c r="J17" s="17">
        <v>11969</v>
      </c>
      <c r="K17" s="17">
        <v>12022</v>
      </c>
      <c r="L17" s="17">
        <v>11963</v>
      </c>
      <c r="M17" s="17">
        <v>11924</v>
      </c>
      <c r="N17" s="17">
        <v>11280</v>
      </c>
      <c r="O17" s="17">
        <v>11325</v>
      </c>
      <c r="P17" s="17">
        <v>11310</v>
      </c>
      <c r="Q17" s="17">
        <v>11406</v>
      </c>
      <c r="R17" s="17">
        <v>11558</v>
      </c>
      <c r="S17" s="17">
        <v>11648</v>
      </c>
      <c r="T17" s="17">
        <v>11834</v>
      </c>
      <c r="U17" s="17">
        <v>11969</v>
      </c>
      <c r="V17" s="17">
        <v>12022</v>
      </c>
      <c r="W17" s="17">
        <v>11963</v>
      </c>
      <c r="X17" s="17">
        <v>11924</v>
      </c>
      <c r="Y17" s="2"/>
    </row>
    <row r="18" spans="1:25">
      <c r="A18" s="16" t="s">
        <v>92</v>
      </c>
      <c r="B18" s="17">
        <v>34448</v>
      </c>
      <c r="C18" s="17">
        <v>34437</v>
      </c>
      <c r="D18" s="17">
        <v>34452</v>
      </c>
      <c r="E18" s="17">
        <v>34621</v>
      </c>
      <c r="F18" s="17">
        <v>34831</v>
      </c>
      <c r="G18" s="17">
        <v>34938</v>
      </c>
      <c r="H18" s="17">
        <v>35020</v>
      </c>
      <c r="I18" s="17">
        <v>35196</v>
      </c>
      <c r="J18" s="17">
        <v>35354</v>
      </c>
      <c r="K18" s="17">
        <v>35457</v>
      </c>
      <c r="L18" s="17">
        <v>35351</v>
      </c>
      <c r="M18" s="17">
        <v>35505</v>
      </c>
      <c r="N18" s="17">
        <v>34437</v>
      </c>
      <c r="O18" s="17">
        <v>34452</v>
      </c>
      <c r="P18" s="17">
        <v>34621</v>
      </c>
      <c r="Q18" s="17">
        <v>34831</v>
      </c>
      <c r="R18" s="17">
        <v>34938</v>
      </c>
      <c r="S18" s="17">
        <v>35020</v>
      </c>
      <c r="T18" s="17">
        <v>35196</v>
      </c>
      <c r="U18" s="17">
        <v>35354</v>
      </c>
      <c r="V18" s="17">
        <v>35457</v>
      </c>
      <c r="W18" s="17">
        <v>35351</v>
      </c>
      <c r="X18" s="17">
        <v>35505</v>
      </c>
      <c r="Y18" s="2"/>
    </row>
    <row r="19" spans="1:25">
      <c r="A19" s="16" t="s">
        <v>93</v>
      </c>
      <c r="B19" s="17">
        <v>20171</v>
      </c>
      <c r="C19" s="17">
        <v>20288</v>
      </c>
      <c r="D19" s="17">
        <v>20668</v>
      </c>
      <c r="E19" s="17">
        <v>21030</v>
      </c>
      <c r="F19" s="17">
        <v>21436</v>
      </c>
      <c r="G19" s="17">
        <v>21766</v>
      </c>
      <c r="H19" s="17">
        <v>22361</v>
      </c>
      <c r="I19" s="17">
        <v>23016</v>
      </c>
      <c r="J19" s="17">
        <v>23492</v>
      </c>
      <c r="K19" s="17">
        <v>23664</v>
      </c>
      <c r="L19" s="17">
        <v>23820</v>
      </c>
      <c r="M19" s="17">
        <v>23978</v>
      </c>
      <c r="N19" s="17">
        <v>20288</v>
      </c>
      <c r="O19" s="17">
        <v>20668</v>
      </c>
      <c r="P19" s="17">
        <v>21030</v>
      </c>
      <c r="Q19" s="17">
        <v>21436</v>
      </c>
      <c r="R19" s="17">
        <v>21766</v>
      </c>
      <c r="S19" s="17">
        <v>22361</v>
      </c>
      <c r="T19" s="17">
        <v>23016</v>
      </c>
      <c r="U19" s="17">
        <v>23492</v>
      </c>
      <c r="V19" s="17">
        <v>23664</v>
      </c>
      <c r="W19" s="17">
        <v>23820</v>
      </c>
      <c r="X19" s="17">
        <v>23978</v>
      </c>
      <c r="Y19" s="2"/>
    </row>
    <row r="20" spans="1:25">
      <c r="A20" s="16" t="s">
        <v>94</v>
      </c>
      <c r="B20" s="17">
        <v>32682</v>
      </c>
      <c r="C20" s="17">
        <v>32652</v>
      </c>
      <c r="D20" s="17">
        <v>32421</v>
      </c>
      <c r="E20" s="17">
        <v>32178</v>
      </c>
      <c r="F20" s="17">
        <v>31925</v>
      </c>
      <c r="G20" s="17">
        <v>31600</v>
      </c>
      <c r="H20" s="17">
        <v>31510</v>
      </c>
      <c r="I20" s="17">
        <v>31266</v>
      </c>
      <c r="J20" s="17">
        <v>30887</v>
      </c>
      <c r="K20" s="17">
        <v>30802</v>
      </c>
      <c r="L20" s="17">
        <v>30748</v>
      </c>
      <c r="M20" s="17">
        <v>30626</v>
      </c>
      <c r="N20" s="17">
        <v>32652</v>
      </c>
      <c r="O20" s="17">
        <v>32421</v>
      </c>
      <c r="P20" s="17">
        <v>32178</v>
      </c>
      <c r="Q20" s="17">
        <v>31925</v>
      </c>
      <c r="R20" s="17">
        <v>31600</v>
      </c>
      <c r="S20" s="17">
        <v>31510</v>
      </c>
      <c r="T20" s="17">
        <v>31266</v>
      </c>
      <c r="U20" s="17">
        <v>30887</v>
      </c>
      <c r="V20" s="17">
        <v>30802</v>
      </c>
      <c r="W20" s="17">
        <v>30748</v>
      </c>
      <c r="X20" s="17">
        <v>30626</v>
      </c>
      <c r="Y20" s="2"/>
    </row>
    <row r="21" spans="1:25">
      <c r="A21" s="16" t="s">
        <v>95</v>
      </c>
      <c r="B21" s="17">
        <v>12647</v>
      </c>
      <c r="C21" s="17">
        <v>12677</v>
      </c>
      <c r="D21" s="17">
        <v>12805</v>
      </c>
      <c r="E21" s="17">
        <v>12877</v>
      </c>
      <c r="F21" s="17">
        <v>13140</v>
      </c>
      <c r="G21" s="17">
        <v>13325</v>
      </c>
      <c r="H21" s="17">
        <v>13529</v>
      </c>
      <c r="I21" s="17">
        <v>13611</v>
      </c>
      <c r="J21" s="17">
        <v>13807</v>
      </c>
      <c r="K21" s="17">
        <v>13793</v>
      </c>
      <c r="L21" s="17">
        <v>13885</v>
      </c>
      <c r="M21" s="17">
        <v>14063</v>
      </c>
      <c r="N21" s="17">
        <v>12677</v>
      </c>
      <c r="O21" s="17">
        <v>12805</v>
      </c>
      <c r="P21" s="17">
        <v>12877</v>
      </c>
      <c r="Q21" s="17">
        <v>13140</v>
      </c>
      <c r="R21" s="17">
        <v>13325</v>
      </c>
      <c r="S21" s="17">
        <v>13529</v>
      </c>
      <c r="T21" s="17">
        <v>13611</v>
      </c>
      <c r="U21" s="17">
        <v>13807</v>
      </c>
      <c r="V21" s="17">
        <v>13793</v>
      </c>
      <c r="W21" s="17">
        <v>13885</v>
      </c>
      <c r="X21" s="17">
        <v>14063</v>
      </c>
      <c r="Y21" s="2"/>
    </row>
    <row r="22" spans="1:25">
      <c r="A22" s="16" t="s">
        <v>96</v>
      </c>
      <c r="B22" s="17">
        <v>68635</v>
      </c>
      <c r="C22" s="17">
        <v>68520</v>
      </c>
      <c r="D22" s="17">
        <v>67817</v>
      </c>
      <c r="E22" s="17">
        <v>67778</v>
      </c>
      <c r="F22" s="17">
        <v>67707</v>
      </c>
      <c r="G22" s="17">
        <v>67900</v>
      </c>
      <c r="H22" s="17">
        <v>67989</v>
      </c>
      <c r="I22" s="17">
        <v>68141</v>
      </c>
      <c r="J22" s="17">
        <v>67940</v>
      </c>
      <c r="K22" s="17">
        <v>68441</v>
      </c>
      <c r="L22" s="17">
        <v>68696</v>
      </c>
      <c r="M22" s="17">
        <v>69233</v>
      </c>
      <c r="N22" s="17">
        <v>68520</v>
      </c>
      <c r="O22" s="17">
        <v>67817</v>
      </c>
      <c r="P22" s="17">
        <v>67778</v>
      </c>
      <c r="Q22" s="17">
        <v>67707</v>
      </c>
      <c r="R22" s="17">
        <v>67900</v>
      </c>
      <c r="S22" s="17">
        <v>67989</v>
      </c>
      <c r="T22" s="17">
        <v>68141</v>
      </c>
      <c r="U22" s="17">
        <v>67940</v>
      </c>
      <c r="V22" s="17">
        <v>68441</v>
      </c>
      <c r="W22" s="17">
        <v>68696</v>
      </c>
      <c r="X22" s="17">
        <v>69233</v>
      </c>
      <c r="Y22" s="2"/>
    </row>
    <row r="23" spans="1:25">
      <c r="A23" s="16" t="s">
        <v>97</v>
      </c>
      <c r="B23" s="17">
        <v>28002</v>
      </c>
      <c r="C23" s="17">
        <v>28061</v>
      </c>
      <c r="D23" s="17">
        <v>28098</v>
      </c>
      <c r="E23" s="17">
        <v>28270</v>
      </c>
      <c r="F23" s="17">
        <v>28362</v>
      </c>
      <c r="G23" s="17">
        <v>28676</v>
      </c>
      <c r="H23" s="17">
        <v>28622</v>
      </c>
      <c r="I23" s="17">
        <v>28877</v>
      </c>
      <c r="J23" s="17">
        <v>29089</v>
      </c>
      <c r="K23" s="17">
        <v>29101</v>
      </c>
      <c r="L23" s="17">
        <v>29155</v>
      </c>
      <c r="M23" s="17">
        <v>29200</v>
      </c>
      <c r="N23" s="17">
        <v>28061</v>
      </c>
      <c r="O23" s="17">
        <v>28098</v>
      </c>
      <c r="P23" s="17">
        <v>28270</v>
      </c>
      <c r="Q23" s="17">
        <v>28362</v>
      </c>
      <c r="R23" s="17">
        <v>28676</v>
      </c>
      <c r="S23" s="17">
        <v>28622</v>
      </c>
      <c r="T23" s="17">
        <v>28877</v>
      </c>
      <c r="U23" s="17">
        <v>29089</v>
      </c>
      <c r="V23" s="17">
        <v>29101</v>
      </c>
      <c r="W23" s="17">
        <v>29155</v>
      </c>
      <c r="X23" s="17">
        <v>29200</v>
      </c>
      <c r="Y23" s="2"/>
    </row>
    <row r="24" spans="1:25">
      <c r="A24" s="16" t="s">
        <v>98</v>
      </c>
      <c r="B24" s="17">
        <v>42246</v>
      </c>
      <c r="C24" s="17">
        <v>42485</v>
      </c>
      <c r="D24" s="17">
        <v>43348</v>
      </c>
      <c r="E24" s="17">
        <v>44767</v>
      </c>
      <c r="F24" s="17">
        <v>46075</v>
      </c>
      <c r="G24" s="17">
        <v>47163</v>
      </c>
      <c r="H24" s="17">
        <v>48662</v>
      </c>
      <c r="I24" s="17">
        <v>50003</v>
      </c>
      <c r="J24" s="17">
        <v>51264</v>
      </c>
      <c r="K24" s="17">
        <v>52184</v>
      </c>
      <c r="L24" s="17">
        <v>53054</v>
      </c>
      <c r="M24" s="17">
        <v>53659</v>
      </c>
      <c r="N24" s="17"/>
      <c r="O24" s="17"/>
      <c r="P24" s="17"/>
      <c r="Q24" s="19">
        <v>46075</v>
      </c>
      <c r="R24" s="17">
        <v>47163</v>
      </c>
      <c r="S24" s="17">
        <v>48662</v>
      </c>
      <c r="T24" s="17">
        <v>50003</v>
      </c>
      <c r="U24" s="17">
        <v>51264</v>
      </c>
      <c r="V24" s="17">
        <v>52184</v>
      </c>
      <c r="W24" s="17">
        <v>53054</v>
      </c>
      <c r="X24" s="17">
        <v>53659</v>
      </c>
      <c r="Y24" s="2"/>
    </row>
    <row r="25" spans="1:25">
      <c r="A25" s="16" t="s">
        <v>99</v>
      </c>
      <c r="B25" s="17">
        <v>200111</v>
      </c>
      <c r="C25" s="17">
        <v>199743</v>
      </c>
      <c r="D25" s="17">
        <v>197898</v>
      </c>
      <c r="E25" s="17">
        <v>196422</v>
      </c>
      <c r="F25" s="17">
        <v>195960</v>
      </c>
      <c r="G25" s="17">
        <v>195364</v>
      </c>
      <c r="H25" s="17">
        <v>193878</v>
      </c>
      <c r="I25" s="17">
        <v>192954</v>
      </c>
      <c r="J25" s="17">
        <v>192354</v>
      </c>
      <c r="K25" s="17">
        <v>192414</v>
      </c>
      <c r="L25" s="17">
        <v>193150</v>
      </c>
      <c r="M25" s="17">
        <v>192976</v>
      </c>
      <c r="N25" s="17">
        <v>199743</v>
      </c>
      <c r="O25" s="17">
        <v>197898</v>
      </c>
      <c r="P25" s="17">
        <v>196422</v>
      </c>
      <c r="Q25" s="17">
        <v>195960</v>
      </c>
      <c r="R25" s="17">
        <v>195364</v>
      </c>
      <c r="S25" s="17">
        <v>193878</v>
      </c>
      <c r="T25" s="17">
        <v>192954</v>
      </c>
      <c r="U25" s="17">
        <v>192354</v>
      </c>
      <c r="V25" s="17">
        <v>192414</v>
      </c>
      <c r="W25" s="17">
        <v>193150</v>
      </c>
      <c r="X25" s="17">
        <v>192976</v>
      </c>
      <c r="Y25" s="2"/>
    </row>
    <row r="26" spans="1:25">
      <c r="A26" s="16" t="s">
        <v>100</v>
      </c>
      <c r="B26" s="17">
        <v>16914</v>
      </c>
      <c r="C26" s="17">
        <v>16832</v>
      </c>
      <c r="D26" s="17">
        <v>16802</v>
      </c>
      <c r="E26" s="17">
        <v>16681</v>
      </c>
      <c r="F26" s="17">
        <v>16739</v>
      </c>
      <c r="G26" s="17">
        <v>16622</v>
      </c>
      <c r="H26" s="17">
        <v>16593</v>
      </c>
      <c r="I26" s="17">
        <v>16445</v>
      </c>
      <c r="J26" s="17">
        <v>16360</v>
      </c>
      <c r="K26" s="17">
        <v>16422</v>
      </c>
      <c r="L26" s="17">
        <v>16422</v>
      </c>
      <c r="M26" s="17">
        <v>16383</v>
      </c>
      <c r="N26" s="2"/>
      <c r="O26" s="2"/>
      <c r="P26" s="2"/>
      <c r="Q26" s="2"/>
      <c r="R26" s="2"/>
      <c r="S26" s="19">
        <v>16593</v>
      </c>
      <c r="T26" s="17">
        <v>16445</v>
      </c>
      <c r="U26" s="17">
        <v>16360</v>
      </c>
      <c r="V26" s="17">
        <v>16422</v>
      </c>
      <c r="W26" s="17">
        <v>16422</v>
      </c>
      <c r="X26" s="17">
        <v>16383</v>
      </c>
      <c r="Y26" s="2"/>
    </row>
    <row r="27" spans="1:25">
      <c r="A27" s="16" t="s">
        <v>101</v>
      </c>
      <c r="B27" s="17">
        <v>22107</v>
      </c>
      <c r="C27" s="17">
        <v>22115</v>
      </c>
      <c r="D27" s="17">
        <v>22067</v>
      </c>
      <c r="E27" s="17">
        <v>22113</v>
      </c>
      <c r="F27" s="17">
        <v>22218</v>
      </c>
      <c r="G27" s="17">
        <v>22168</v>
      </c>
      <c r="H27" s="17">
        <v>22160</v>
      </c>
      <c r="I27" s="17">
        <v>22064</v>
      </c>
      <c r="J27" s="17">
        <v>21953</v>
      </c>
      <c r="K27" s="17">
        <v>21881</v>
      </c>
      <c r="L27" s="17">
        <v>21794</v>
      </c>
      <c r="M27" s="17">
        <v>21702</v>
      </c>
      <c r="N27" s="2"/>
      <c r="O27" s="2"/>
      <c r="P27" s="19">
        <v>22113</v>
      </c>
      <c r="Q27" s="17">
        <v>22218</v>
      </c>
      <c r="R27" s="17">
        <v>22168</v>
      </c>
      <c r="S27" s="17">
        <v>22160</v>
      </c>
      <c r="T27" s="17">
        <v>22064</v>
      </c>
      <c r="U27" s="17">
        <v>21953</v>
      </c>
      <c r="V27" s="17">
        <v>21881</v>
      </c>
      <c r="W27" s="17">
        <v>21794</v>
      </c>
      <c r="X27" s="17">
        <v>21702</v>
      </c>
      <c r="Y27" s="2"/>
    </row>
    <row r="28" spans="1:25">
      <c r="A28" s="16" t="s">
        <v>102</v>
      </c>
      <c r="B28" s="17">
        <v>37705</v>
      </c>
      <c r="C28" s="17">
        <v>37577</v>
      </c>
      <c r="D28" s="17">
        <v>37013</v>
      </c>
      <c r="E28" s="17">
        <v>37093</v>
      </c>
      <c r="F28" s="17">
        <v>36947</v>
      </c>
      <c r="G28" s="17">
        <v>36582</v>
      </c>
      <c r="H28" s="17">
        <v>36476</v>
      </c>
      <c r="I28" s="17">
        <v>36440</v>
      </c>
      <c r="J28" s="17">
        <v>36443</v>
      </c>
      <c r="K28" s="17">
        <v>36548</v>
      </c>
      <c r="L28" s="17">
        <v>36645</v>
      </c>
      <c r="M28" s="17">
        <v>36743</v>
      </c>
      <c r="N28" s="2"/>
      <c r="O28" s="2"/>
      <c r="P28" s="2"/>
      <c r="Q28" s="2"/>
      <c r="R28" s="2"/>
      <c r="S28" s="20">
        <v>36476</v>
      </c>
      <c r="T28" s="2">
        <v>36440</v>
      </c>
      <c r="U28" s="2">
        <v>36443</v>
      </c>
      <c r="V28" s="2">
        <v>36548</v>
      </c>
      <c r="W28" s="2">
        <v>36645</v>
      </c>
      <c r="X28" s="2">
        <v>36743</v>
      </c>
      <c r="Y28" s="2"/>
    </row>
    <row r="29" spans="1:25">
      <c r="A29" s="16" t="s">
        <v>103</v>
      </c>
      <c r="B29" s="17">
        <v>27331</v>
      </c>
      <c r="C29" s="17">
        <v>27099</v>
      </c>
      <c r="D29" s="17">
        <v>26301</v>
      </c>
      <c r="E29" s="17">
        <v>25730</v>
      </c>
      <c r="F29" s="17">
        <v>24989</v>
      </c>
      <c r="G29" s="17">
        <v>24264</v>
      </c>
      <c r="H29" s="17">
        <v>23711</v>
      </c>
      <c r="I29" s="17">
        <v>23199</v>
      </c>
      <c r="J29" s="17">
        <v>22746</v>
      </c>
      <c r="K29" s="17">
        <v>22494</v>
      </c>
      <c r="L29" s="17">
        <v>22276</v>
      </c>
      <c r="M29" s="17">
        <v>22062</v>
      </c>
      <c r="N29" s="17">
        <v>27099</v>
      </c>
      <c r="O29" s="17">
        <v>26301</v>
      </c>
      <c r="P29" s="17">
        <v>25730</v>
      </c>
      <c r="Q29" s="17">
        <v>24989</v>
      </c>
      <c r="R29" s="17">
        <v>24264</v>
      </c>
      <c r="S29" s="17">
        <v>23711</v>
      </c>
      <c r="T29" s="17">
        <v>23199</v>
      </c>
      <c r="U29" s="17">
        <v>22746</v>
      </c>
      <c r="V29" s="17">
        <v>22494</v>
      </c>
      <c r="W29" s="17">
        <v>22276</v>
      </c>
      <c r="X29" s="17">
        <v>22062</v>
      </c>
      <c r="Y29" s="2"/>
    </row>
    <row r="30" spans="1:25">
      <c r="A30" s="16" t="s">
        <v>104</v>
      </c>
      <c r="B30" s="17">
        <v>56603</v>
      </c>
      <c r="C30" s="17">
        <v>56474</v>
      </c>
      <c r="D30" s="17">
        <v>56060</v>
      </c>
      <c r="E30" s="17">
        <v>55997</v>
      </c>
      <c r="F30" s="17">
        <v>56081</v>
      </c>
      <c r="G30" s="17">
        <v>55957</v>
      </c>
      <c r="H30" s="17">
        <v>56068</v>
      </c>
      <c r="I30" s="17">
        <v>56284</v>
      </c>
      <c r="J30" s="17">
        <v>56445</v>
      </c>
      <c r="K30" s="17">
        <v>56141</v>
      </c>
      <c r="L30" s="17">
        <v>56426</v>
      </c>
      <c r="M30" s="17">
        <v>56482</v>
      </c>
      <c r="N30" s="17">
        <v>56474</v>
      </c>
      <c r="O30" s="17">
        <v>56060</v>
      </c>
      <c r="P30" s="17">
        <v>55997</v>
      </c>
      <c r="Q30" s="17">
        <v>56081</v>
      </c>
      <c r="R30" s="17">
        <v>55957</v>
      </c>
      <c r="S30" s="17">
        <v>56068</v>
      </c>
      <c r="T30" s="17">
        <v>56284</v>
      </c>
      <c r="U30" s="17">
        <v>56445</v>
      </c>
      <c r="V30" s="17">
        <v>56141</v>
      </c>
      <c r="W30" s="17">
        <v>56426</v>
      </c>
      <c r="X30" s="17">
        <v>56482</v>
      </c>
      <c r="Y30" s="2"/>
    </row>
    <row r="31" spans="1:25">
      <c r="A31" s="16" t="s">
        <v>105</v>
      </c>
      <c r="B31" s="17">
        <v>35529</v>
      </c>
      <c r="C31" s="17">
        <v>35399</v>
      </c>
      <c r="D31" s="17">
        <v>35191</v>
      </c>
      <c r="E31" s="17">
        <v>34890</v>
      </c>
      <c r="F31" s="17">
        <v>34736</v>
      </c>
      <c r="G31" s="17">
        <v>34521</v>
      </c>
      <c r="H31" s="17">
        <v>34122</v>
      </c>
      <c r="I31" s="17">
        <v>33814</v>
      </c>
      <c r="J31" s="17">
        <v>33583</v>
      </c>
      <c r="K31" s="17">
        <v>33248</v>
      </c>
      <c r="L31" s="17">
        <v>33116</v>
      </c>
      <c r="M31" s="17">
        <v>33086</v>
      </c>
      <c r="N31" s="17">
        <v>35399</v>
      </c>
      <c r="O31" s="17">
        <v>35191</v>
      </c>
      <c r="P31" s="17">
        <v>34890</v>
      </c>
      <c r="Q31" s="17">
        <v>34736</v>
      </c>
      <c r="R31" s="17">
        <v>34521</v>
      </c>
      <c r="S31" s="17">
        <v>34122</v>
      </c>
      <c r="T31" s="17">
        <v>33814</v>
      </c>
      <c r="U31" s="17">
        <v>33583</v>
      </c>
      <c r="V31" s="17">
        <v>33248</v>
      </c>
      <c r="W31" s="17">
        <v>33116</v>
      </c>
      <c r="X31" s="17">
        <v>33086</v>
      </c>
      <c r="Y31" s="2"/>
    </row>
    <row r="32" spans="1:25">
      <c r="A32" s="16" t="s">
        <v>106</v>
      </c>
      <c r="B32" s="17">
        <v>25952</v>
      </c>
      <c r="C32" s="17">
        <v>25973</v>
      </c>
      <c r="D32" s="17">
        <v>26258</v>
      </c>
      <c r="E32" s="17">
        <v>26343</v>
      </c>
      <c r="F32" s="17">
        <v>26511</v>
      </c>
      <c r="G32" s="17">
        <v>26521</v>
      </c>
      <c r="H32" s="17">
        <v>26363</v>
      </c>
      <c r="I32" s="17">
        <v>26648</v>
      </c>
      <c r="J32" s="17">
        <v>26738</v>
      </c>
      <c r="K32" s="17">
        <v>27097</v>
      </c>
      <c r="L32" s="17">
        <v>27309</v>
      </c>
      <c r="M32" s="17">
        <v>27289</v>
      </c>
      <c r="N32" s="19">
        <v>25973</v>
      </c>
      <c r="O32" s="17">
        <v>26258</v>
      </c>
      <c r="P32" s="17">
        <v>26343</v>
      </c>
      <c r="Q32" s="17">
        <v>26511</v>
      </c>
      <c r="R32" s="17">
        <v>26521</v>
      </c>
      <c r="S32" s="17">
        <v>26363</v>
      </c>
      <c r="T32" s="17">
        <v>26648</v>
      </c>
      <c r="U32" s="17">
        <v>26738</v>
      </c>
      <c r="V32" s="17">
        <v>27097</v>
      </c>
      <c r="W32" s="17">
        <v>27309</v>
      </c>
      <c r="X32" s="17">
        <v>27289</v>
      </c>
      <c r="Y32" s="2"/>
    </row>
    <row r="33" spans="1:25">
      <c r="A33" s="16" t="s">
        <v>107</v>
      </c>
      <c r="B33" s="17">
        <v>62978</v>
      </c>
      <c r="C33" s="17">
        <v>62911</v>
      </c>
      <c r="D33" s="17">
        <v>61858</v>
      </c>
      <c r="E33" s="17">
        <v>62016</v>
      </c>
      <c r="F33" s="17">
        <v>61910</v>
      </c>
      <c r="G33" s="17">
        <v>61694</v>
      </c>
      <c r="H33" s="17">
        <v>61303</v>
      </c>
      <c r="I33" s="17">
        <v>61297</v>
      </c>
      <c r="J33" s="17">
        <v>61615</v>
      </c>
      <c r="K33" s="17">
        <v>61848</v>
      </c>
      <c r="L33" s="17">
        <v>62177</v>
      </c>
      <c r="M33" s="17">
        <v>62282</v>
      </c>
      <c r="N33" s="2"/>
      <c r="O33" s="2"/>
      <c r="P33" s="2"/>
      <c r="Q33" s="2"/>
      <c r="R33" s="2"/>
      <c r="S33" s="20">
        <v>61303</v>
      </c>
      <c r="T33" s="2">
        <v>61297</v>
      </c>
      <c r="U33" s="2">
        <v>61615</v>
      </c>
      <c r="V33" s="2">
        <v>61848</v>
      </c>
      <c r="W33" s="2">
        <v>62177</v>
      </c>
      <c r="X33" s="2">
        <v>62282</v>
      </c>
      <c r="Y33" s="2"/>
    </row>
    <row r="34" spans="1:25">
      <c r="A34" s="16" t="s">
        <v>108</v>
      </c>
      <c r="B34" s="17">
        <v>27086</v>
      </c>
      <c r="C34" s="17">
        <v>27054</v>
      </c>
      <c r="D34" s="17">
        <v>27071</v>
      </c>
      <c r="E34" s="17">
        <v>27258</v>
      </c>
      <c r="F34" s="17">
        <v>27381</v>
      </c>
      <c r="G34" s="17">
        <v>27250</v>
      </c>
      <c r="H34" s="17">
        <v>27193</v>
      </c>
      <c r="I34" s="17">
        <v>27324</v>
      </c>
      <c r="J34" s="17">
        <v>27532</v>
      </c>
      <c r="K34" s="17">
        <v>27824</v>
      </c>
      <c r="L34" s="17">
        <v>28080</v>
      </c>
      <c r="M34" s="17">
        <v>28218</v>
      </c>
      <c r="N34" s="17">
        <v>27054</v>
      </c>
      <c r="O34" s="17">
        <v>27071</v>
      </c>
      <c r="P34" s="17">
        <v>27258</v>
      </c>
      <c r="Q34" s="17">
        <v>27381</v>
      </c>
      <c r="R34" s="17">
        <v>27250</v>
      </c>
      <c r="S34" s="17">
        <v>27193</v>
      </c>
      <c r="T34" s="17">
        <v>27324</v>
      </c>
      <c r="U34" s="17">
        <v>27532</v>
      </c>
      <c r="V34" s="17">
        <v>27824</v>
      </c>
      <c r="W34" s="17">
        <v>28080</v>
      </c>
      <c r="X34" s="17">
        <v>28218</v>
      </c>
      <c r="Y34" s="2"/>
    </row>
    <row r="35" spans="1:25">
      <c r="A35" s="16" t="s">
        <v>109</v>
      </c>
      <c r="B35" s="17">
        <v>28247</v>
      </c>
      <c r="C35" s="17">
        <v>28007</v>
      </c>
      <c r="D35" s="17">
        <v>27489</v>
      </c>
      <c r="E35" s="17">
        <v>27583</v>
      </c>
      <c r="F35" s="17">
        <v>27486</v>
      </c>
      <c r="G35" s="17">
        <v>27214</v>
      </c>
      <c r="H35" s="17">
        <v>27096</v>
      </c>
      <c r="I35" s="17">
        <v>27054</v>
      </c>
      <c r="J35" s="17">
        <v>27145</v>
      </c>
      <c r="K35" s="17">
        <v>26850</v>
      </c>
      <c r="L35" s="17">
        <v>26943</v>
      </c>
      <c r="M35" s="17">
        <v>26789</v>
      </c>
      <c r="N35" s="2"/>
      <c r="O35" s="2"/>
      <c r="P35" s="2"/>
      <c r="Q35" s="2"/>
      <c r="R35" s="2"/>
      <c r="S35" s="20">
        <v>27096</v>
      </c>
      <c r="T35" s="2">
        <v>27054</v>
      </c>
      <c r="U35" s="2">
        <v>27145</v>
      </c>
      <c r="V35" s="2">
        <v>26850</v>
      </c>
      <c r="W35" s="2">
        <v>26943</v>
      </c>
      <c r="X35" s="2">
        <v>26789</v>
      </c>
      <c r="Y35" s="2"/>
    </row>
    <row r="36" spans="1:25">
      <c r="A36" s="16" t="s">
        <v>110</v>
      </c>
      <c r="B36" s="17">
        <v>81886</v>
      </c>
      <c r="C36" s="17">
        <v>82002</v>
      </c>
      <c r="D36" s="17">
        <v>83230</v>
      </c>
      <c r="E36" s="17">
        <v>84223</v>
      </c>
      <c r="F36" s="17">
        <v>85983</v>
      </c>
      <c r="G36" s="17">
        <v>87101</v>
      </c>
      <c r="H36" s="17">
        <v>88424</v>
      </c>
      <c r="I36" s="17">
        <v>89656</v>
      </c>
      <c r="J36" s="17">
        <v>90764</v>
      </c>
      <c r="K36" s="17">
        <v>92200</v>
      </c>
      <c r="L36" s="17">
        <v>94165</v>
      </c>
      <c r="M36" s="17">
        <v>96791</v>
      </c>
      <c r="N36" s="17">
        <v>82002</v>
      </c>
      <c r="O36" s="17">
        <v>83230</v>
      </c>
      <c r="P36" s="17">
        <v>84223</v>
      </c>
      <c r="Q36" s="17">
        <v>85983</v>
      </c>
      <c r="R36" s="17">
        <v>87101</v>
      </c>
      <c r="S36" s="17">
        <v>88424</v>
      </c>
      <c r="T36" s="17">
        <v>89656</v>
      </c>
      <c r="U36" s="17">
        <v>90764</v>
      </c>
      <c r="V36" s="17">
        <v>92200</v>
      </c>
      <c r="W36" s="17">
        <v>94165</v>
      </c>
      <c r="X36" s="17">
        <v>96791</v>
      </c>
      <c r="Y36" s="2"/>
    </row>
    <row r="37" spans="1:25">
      <c r="A37" s="16" t="s">
        <v>111</v>
      </c>
      <c r="B37" s="17">
        <v>13184</v>
      </c>
      <c r="C37" s="17">
        <v>13181</v>
      </c>
      <c r="D37" s="17">
        <v>13245</v>
      </c>
      <c r="E37" s="17">
        <v>13257</v>
      </c>
      <c r="F37" s="17">
        <v>13349</v>
      </c>
      <c r="G37" s="17">
        <v>13355</v>
      </c>
      <c r="H37" s="17">
        <v>13369</v>
      </c>
      <c r="I37" s="17">
        <v>13382</v>
      </c>
      <c r="J37" s="17">
        <v>13452</v>
      </c>
      <c r="K37" s="17">
        <v>13607</v>
      </c>
      <c r="L37" s="17">
        <v>13543</v>
      </c>
      <c r="M37" s="17">
        <v>13493</v>
      </c>
      <c r="N37" s="17">
        <v>13181</v>
      </c>
      <c r="O37" s="17">
        <v>13245</v>
      </c>
      <c r="P37" s="17">
        <v>13257</v>
      </c>
      <c r="Q37" s="17">
        <v>13349</v>
      </c>
      <c r="R37" s="17">
        <v>13355</v>
      </c>
      <c r="S37" s="17">
        <v>13369</v>
      </c>
      <c r="T37" s="17">
        <v>13382</v>
      </c>
      <c r="U37" s="17">
        <v>13452</v>
      </c>
      <c r="V37" s="17">
        <v>13607</v>
      </c>
      <c r="W37" s="17">
        <v>13543</v>
      </c>
      <c r="X37" s="17">
        <v>13493</v>
      </c>
      <c r="Y37" s="2"/>
    </row>
    <row r="38" spans="1:25">
      <c r="A38" s="16" t="s">
        <v>112</v>
      </c>
      <c r="B38" s="17">
        <v>14929</v>
      </c>
      <c r="C38" s="17">
        <v>15021</v>
      </c>
      <c r="D38" s="17">
        <v>15270</v>
      </c>
      <c r="E38" s="17">
        <v>15461</v>
      </c>
      <c r="F38" s="17">
        <v>15772</v>
      </c>
      <c r="G38" s="17">
        <v>16117</v>
      </c>
      <c r="H38" s="17">
        <v>16462</v>
      </c>
      <c r="I38" s="17">
        <v>17038</v>
      </c>
      <c r="J38" s="17">
        <v>17410</v>
      </c>
      <c r="K38" s="17">
        <v>17520</v>
      </c>
      <c r="L38" s="17">
        <v>17580</v>
      </c>
      <c r="M38" s="17">
        <v>17495</v>
      </c>
      <c r="N38" s="2"/>
      <c r="O38" s="20">
        <v>15270</v>
      </c>
      <c r="P38" s="2">
        <v>15461</v>
      </c>
      <c r="Q38" s="2">
        <v>15772</v>
      </c>
      <c r="R38" s="2">
        <v>16117</v>
      </c>
      <c r="S38" s="2">
        <v>16462</v>
      </c>
      <c r="T38" s="2">
        <v>17038</v>
      </c>
      <c r="U38" s="2">
        <v>17410</v>
      </c>
      <c r="V38" s="2">
        <v>17520</v>
      </c>
      <c r="W38" s="2">
        <v>17580</v>
      </c>
      <c r="X38" s="2">
        <v>17495</v>
      </c>
      <c r="Y38" s="2"/>
    </row>
    <row r="39" spans="1:25">
      <c r="A39" s="16" t="s">
        <v>113</v>
      </c>
      <c r="B39" s="17">
        <v>26561</v>
      </c>
      <c r="C39" s="17">
        <v>26543</v>
      </c>
      <c r="D39" s="17">
        <v>26177</v>
      </c>
      <c r="E39" s="17">
        <v>26160</v>
      </c>
      <c r="F39" s="17">
        <v>26063</v>
      </c>
      <c r="G39" s="17">
        <v>26089</v>
      </c>
      <c r="H39" s="17">
        <v>26195</v>
      </c>
      <c r="I39" s="17">
        <v>26205</v>
      </c>
      <c r="J39" s="17">
        <v>26130</v>
      </c>
      <c r="K39" s="17">
        <v>26138</v>
      </c>
      <c r="L39" s="17">
        <v>26253</v>
      </c>
      <c r="M39" s="17">
        <v>26221</v>
      </c>
      <c r="N39" s="17">
        <v>26543</v>
      </c>
      <c r="O39" s="17">
        <v>26177</v>
      </c>
      <c r="P39" s="17">
        <v>26160</v>
      </c>
      <c r="Q39" s="17">
        <v>26063</v>
      </c>
      <c r="R39" s="17">
        <v>26089</v>
      </c>
      <c r="S39" s="17">
        <v>26195</v>
      </c>
      <c r="T39" s="17">
        <v>26205</v>
      </c>
      <c r="U39" s="17">
        <v>26130</v>
      </c>
      <c r="V39" s="17">
        <v>26138</v>
      </c>
      <c r="W39" s="17">
        <v>26253</v>
      </c>
      <c r="X39" s="17">
        <v>26221</v>
      </c>
      <c r="Y39" s="2"/>
    </row>
    <row r="40" spans="1:25">
      <c r="A40" s="16" t="s">
        <v>114</v>
      </c>
      <c r="B40" s="17">
        <v>47432</v>
      </c>
      <c r="C40" s="17">
        <v>47343</v>
      </c>
      <c r="D40" s="17">
        <v>46636</v>
      </c>
      <c r="E40" s="17">
        <v>46259</v>
      </c>
      <c r="F40" s="17">
        <v>45711</v>
      </c>
      <c r="G40" s="17">
        <v>45424</v>
      </c>
      <c r="H40" s="17">
        <v>45113</v>
      </c>
      <c r="I40" s="17">
        <v>44925</v>
      </c>
      <c r="J40" s="17">
        <v>44714</v>
      </c>
      <c r="K40" s="17">
        <v>44469</v>
      </c>
      <c r="L40" s="17">
        <v>44355</v>
      </c>
      <c r="M40" s="17">
        <v>44449</v>
      </c>
      <c r="N40" s="17">
        <v>47343</v>
      </c>
      <c r="O40" s="17">
        <v>46636</v>
      </c>
      <c r="P40" s="17">
        <v>46259</v>
      </c>
      <c r="Q40" s="17">
        <v>45711</v>
      </c>
      <c r="R40" s="17">
        <v>45424</v>
      </c>
      <c r="S40" s="17">
        <v>45113</v>
      </c>
      <c r="T40" s="17">
        <v>44925</v>
      </c>
      <c r="U40" s="17">
        <v>44714</v>
      </c>
      <c r="V40" s="17">
        <v>44469</v>
      </c>
      <c r="W40" s="17">
        <v>44355</v>
      </c>
      <c r="X40" s="17">
        <v>44449</v>
      </c>
      <c r="Y40" s="2"/>
    </row>
    <row r="41" spans="1:25">
      <c r="A41" s="16" t="s">
        <v>115</v>
      </c>
      <c r="B41" s="17">
        <v>8186</v>
      </c>
      <c r="C41" s="17">
        <v>8166</v>
      </c>
      <c r="D41" s="17">
        <v>8112</v>
      </c>
      <c r="E41" s="17">
        <v>8030</v>
      </c>
      <c r="F41" s="17">
        <v>8073</v>
      </c>
      <c r="G41" s="17">
        <v>8036</v>
      </c>
      <c r="H41" s="17">
        <v>7941</v>
      </c>
      <c r="I41" s="17">
        <v>7922</v>
      </c>
      <c r="J41" s="17">
        <v>7792</v>
      </c>
      <c r="K41" s="17">
        <v>7761</v>
      </c>
      <c r="L41" s="17">
        <v>7701</v>
      </c>
      <c r="M41" s="17">
        <v>7687</v>
      </c>
      <c r="N41" s="2"/>
      <c r="O41" s="20">
        <v>8112</v>
      </c>
      <c r="P41" s="2">
        <v>8030</v>
      </c>
      <c r="Q41" s="2">
        <v>8073</v>
      </c>
      <c r="R41" s="2">
        <v>8036</v>
      </c>
      <c r="S41" s="2">
        <v>7941</v>
      </c>
      <c r="T41" s="2">
        <v>7922</v>
      </c>
      <c r="U41" s="2">
        <v>7792</v>
      </c>
      <c r="V41" s="2">
        <v>7761</v>
      </c>
      <c r="W41" s="2">
        <v>7701</v>
      </c>
      <c r="X41" s="2">
        <v>7687</v>
      </c>
      <c r="Y41" s="2"/>
    </row>
    <row r="42" spans="1:25">
      <c r="A42" s="16" t="s">
        <v>116</v>
      </c>
      <c r="B42" s="17">
        <v>7513</v>
      </c>
      <c r="C42" s="17">
        <v>7501</v>
      </c>
      <c r="D42" s="17">
        <v>7634</v>
      </c>
      <c r="E42" s="17">
        <v>7631</v>
      </c>
      <c r="F42" s="17">
        <v>7548</v>
      </c>
      <c r="G42" s="17">
        <v>7731</v>
      </c>
      <c r="H42" s="17">
        <v>7680</v>
      </c>
      <c r="I42" s="17">
        <v>7670</v>
      </c>
      <c r="J42" s="17">
        <v>7698</v>
      </c>
      <c r="K42" s="17">
        <v>7702</v>
      </c>
      <c r="L42" s="17">
        <v>7672</v>
      </c>
      <c r="M42" s="17">
        <v>7578</v>
      </c>
      <c r="N42" s="17">
        <v>7501</v>
      </c>
      <c r="O42" s="17">
        <v>7634</v>
      </c>
      <c r="P42" s="17">
        <v>7631</v>
      </c>
      <c r="Q42" s="17">
        <v>7548</v>
      </c>
      <c r="R42" s="17">
        <v>7731</v>
      </c>
      <c r="S42" s="17">
        <v>7680</v>
      </c>
      <c r="T42" s="17">
        <v>7670</v>
      </c>
      <c r="U42" s="17">
        <v>7698</v>
      </c>
      <c r="V42" s="17">
        <v>7702</v>
      </c>
      <c r="W42" s="17">
        <v>7672</v>
      </c>
      <c r="X42" s="17">
        <v>7578</v>
      </c>
      <c r="Y42" s="2"/>
    </row>
    <row r="43" spans="1:25">
      <c r="A43" s="16" t="s">
        <v>117</v>
      </c>
      <c r="B43" s="17">
        <v>9114</v>
      </c>
      <c r="C43" s="17">
        <v>9099</v>
      </c>
      <c r="D43" s="17">
        <v>8955</v>
      </c>
      <c r="E43" s="17">
        <v>9004</v>
      </c>
      <c r="F43" s="17">
        <v>9034</v>
      </c>
      <c r="G43" s="17">
        <v>9090</v>
      </c>
      <c r="H43" s="17">
        <v>8983</v>
      </c>
      <c r="I43" s="17">
        <v>8938</v>
      </c>
      <c r="J43" s="17">
        <v>8851</v>
      </c>
      <c r="K43" s="17">
        <v>8807</v>
      </c>
      <c r="L43" s="17">
        <v>8746</v>
      </c>
      <c r="M43" s="17">
        <v>8699</v>
      </c>
      <c r="N43" s="2"/>
      <c r="O43" s="2"/>
      <c r="P43" s="2"/>
      <c r="Q43" s="2"/>
      <c r="R43" s="2"/>
      <c r="S43" s="2"/>
      <c r="T43" s="2"/>
      <c r="U43" s="20">
        <v>8851</v>
      </c>
      <c r="V43" s="2">
        <v>8807</v>
      </c>
      <c r="W43" s="2">
        <v>8746</v>
      </c>
      <c r="X43" s="2">
        <v>8699</v>
      </c>
      <c r="Y43" s="2"/>
    </row>
    <row r="44" spans="1:25">
      <c r="A44" s="16" t="s">
        <v>118</v>
      </c>
      <c r="B44" s="17">
        <v>29315</v>
      </c>
      <c r="C44" s="17">
        <v>29336</v>
      </c>
      <c r="D44" s="17">
        <v>29534</v>
      </c>
      <c r="E44" s="17">
        <v>30120</v>
      </c>
      <c r="F44" s="17">
        <v>30483</v>
      </c>
      <c r="G44" s="17">
        <v>30961</v>
      </c>
      <c r="H44" s="17">
        <v>31513</v>
      </c>
      <c r="I44" s="17">
        <v>32238</v>
      </c>
      <c r="J44" s="17">
        <v>32743</v>
      </c>
      <c r="K44" s="17">
        <v>33067</v>
      </c>
      <c r="L44" s="17">
        <v>33333</v>
      </c>
      <c r="M44" s="17">
        <v>33497</v>
      </c>
      <c r="N44" s="2"/>
      <c r="O44" s="20">
        <v>29534</v>
      </c>
      <c r="P44" s="2">
        <v>30120</v>
      </c>
      <c r="Q44" s="2">
        <v>30483</v>
      </c>
      <c r="R44" s="2">
        <v>30961</v>
      </c>
      <c r="S44" s="2">
        <v>31513</v>
      </c>
      <c r="T44" s="2">
        <v>32238</v>
      </c>
      <c r="U44" s="2">
        <v>32743</v>
      </c>
      <c r="V44" s="2">
        <v>33067</v>
      </c>
      <c r="W44" s="2">
        <v>33333</v>
      </c>
      <c r="X44" s="2">
        <v>33497</v>
      </c>
      <c r="Y44" s="2"/>
    </row>
    <row r="45" spans="1:25">
      <c r="A45" s="16" t="s">
        <v>119</v>
      </c>
      <c r="B45" s="17">
        <v>51563</v>
      </c>
      <c r="C45" s="17">
        <v>51684</v>
      </c>
      <c r="D45" s="17">
        <v>51483</v>
      </c>
      <c r="E45" s="17">
        <v>51930</v>
      </c>
      <c r="F45" s="17">
        <v>52581</v>
      </c>
      <c r="G45" s="17">
        <v>53122</v>
      </c>
      <c r="H45" s="17">
        <v>53614</v>
      </c>
      <c r="I45" s="17">
        <v>54207</v>
      </c>
      <c r="J45" s="17">
        <v>54669</v>
      </c>
      <c r="K45" s="17">
        <v>55051</v>
      </c>
      <c r="L45" s="17">
        <v>55178</v>
      </c>
      <c r="M45" s="17">
        <v>55597</v>
      </c>
      <c r="N45" s="17">
        <v>51684</v>
      </c>
      <c r="O45" s="17">
        <v>51483</v>
      </c>
      <c r="P45" s="17">
        <v>51930</v>
      </c>
      <c r="Q45" s="17">
        <v>52581</v>
      </c>
      <c r="R45" s="17">
        <v>53122</v>
      </c>
      <c r="S45" s="17">
        <v>53614</v>
      </c>
      <c r="T45" s="17">
        <v>54207</v>
      </c>
      <c r="U45" s="17">
        <v>54669</v>
      </c>
      <c r="V45" s="17">
        <v>55051</v>
      </c>
      <c r="W45" s="17">
        <v>55178</v>
      </c>
      <c r="X45" s="17">
        <v>55597</v>
      </c>
      <c r="Y45" s="2"/>
    </row>
    <row r="46" spans="1:25">
      <c r="A46" s="16" t="s">
        <v>120</v>
      </c>
      <c r="B46" s="17">
        <v>79237</v>
      </c>
      <c r="C46" s="17">
        <v>79018</v>
      </c>
      <c r="D46" s="17">
        <v>78251</v>
      </c>
      <c r="E46" s="17">
        <v>78737</v>
      </c>
      <c r="F46" s="17">
        <v>78465</v>
      </c>
      <c r="G46" s="17">
        <v>78428</v>
      </c>
      <c r="H46" s="17">
        <v>78341</v>
      </c>
      <c r="I46" s="17">
        <v>78178</v>
      </c>
      <c r="J46" s="17">
        <v>78323</v>
      </c>
      <c r="K46" s="17">
        <v>78379</v>
      </c>
      <c r="L46" s="17">
        <v>78782</v>
      </c>
      <c r="M46" s="17">
        <v>78904</v>
      </c>
      <c r="N46" s="17">
        <v>79018</v>
      </c>
      <c r="O46" s="17">
        <v>78251</v>
      </c>
      <c r="P46" s="17">
        <v>78737</v>
      </c>
      <c r="Q46" s="17">
        <v>78465</v>
      </c>
      <c r="R46" s="17">
        <v>78428</v>
      </c>
      <c r="S46" s="17">
        <v>78341</v>
      </c>
      <c r="T46" s="17">
        <v>78178</v>
      </c>
      <c r="U46" s="17">
        <v>78323</v>
      </c>
      <c r="V46" s="17">
        <v>78379</v>
      </c>
      <c r="W46" s="17">
        <v>78782</v>
      </c>
      <c r="X46" s="17">
        <v>78904</v>
      </c>
      <c r="Y46" s="2"/>
    </row>
    <row r="47" spans="1:25">
      <c r="A47" s="16" t="s">
        <v>121</v>
      </c>
      <c r="B47" s="17">
        <v>28274</v>
      </c>
      <c r="C47" s="17">
        <v>28259</v>
      </c>
      <c r="D47" s="17">
        <v>28373</v>
      </c>
      <c r="E47" s="17">
        <v>28487</v>
      </c>
      <c r="F47" s="17">
        <v>28422</v>
      </c>
      <c r="G47" s="17">
        <v>28648</v>
      </c>
      <c r="H47" s="17">
        <v>28807</v>
      </c>
      <c r="I47" s="17">
        <v>29049</v>
      </c>
      <c r="J47" s="17">
        <v>29113</v>
      </c>
      <c r="K47" s="17">
        <v>29236</v>
      </c>
      <c r="L47" s="17">
        <v>29381</v>
      </c>
      <c r="M47" s="17">
        <v>29387</v>
      </c>
      <c r="N47" s="17">
        <v>28259</v>
      </c>
      <c r="O47" s="17">
        <v>28373</v>
      </c>
      <c r="P47" s="17">
        <v>28487</v>
      </c>
      <c r="Q47" s="17">
        <v>28422</v>
      </c>
      <c r="R47" s="17">
        <v>28648</v>
      </c>
      <c r="S47" s="17">
        <v>28807</v>
      </c>
      <c r="T47" s="17">
        <v>29049</v>
      </c>
      <c r="U47" s="17">
        <v>29113</v>
      </c>
      <c r="V47" s="17">
        <v>29236</v>
      </c>
      <c r="W47" s="17">
        <v>29381</v>
      </c>
      <c r="X47" s="17">
        <v>29387</v>
      </c>
      <c r="Y47" s="2"/>
    </row>
    <row r="48" spans="1:25">
      <c r="A48" s="16" t="s">
        <v>122</v>
      </c>
      <c r="B48" s="17">
        <v>10351</v>
      </c>
      <c r="C48" s="17">
        <v>10346</v>
      </c>
      <c r="D48" s="17">
        <v>10333</v>
      </c>
      <c r="E48" s="17">
        <v>10372</v>
      </c>
      <c r="F48" s="17">
        <v>10434</v>
      </c>
      <c r="G48" s="17">
        <v>10415</v>
      </c>
      <c r="H48" s="17">
        <v>10506</v>
      </c>
      <c r="I48" s="17">
        <v>10588</v>
      </c>
      <c r="J48" s="17">
        <v>10558</v>
      </c>
      <c r="K48" s="17">
        <v>10516</v>
      </c>
      <c r="L48" s="17">
        <v>10478</v>
      </c>
      <c r="M48" s="17">
        <v>10432</v>
      </c>
      <c r="N48" s="17">
        <v>10346</v>
      </c>
      <c r="O48" s="17">
        <v>10333</v>
      </c>
      <c r="P48" s="17">
        <v>10372</v>
      </c>
      <c r="Q48" s="17">
        <v>10434</v>
      </c>
      <c r="R48" s="17">
        <v>10415</v>
      </c>
      <c r="S48" s="17">
        <v>10506</v>
      </c>
      <c r="T48" s="17">
        <v>10588</v>
      </c>
      <c r="U48" s="17">
        <v>10558</v>
      </c>
      <c r="V48" s="17">
        <v>10516</v>
      </c>
      <c r="W48" s="17">
        <v>10478</v>
      </c>
      <c r="X48" s="17">
        <v>10432</v>
      </c>
      <c r="Y48" s="2"/>
    </row>
    <row r="49" spans="1:25">
      <c r="A49" s="16" t="s">
        <v>123</v>
      </c>
      <c r="B49" s="17">
        <v>15447</v>
      </c>
      <c r="C49" s="17">
        <v>15461</v>
      </c>
      <c r="D49" s="17">
        <v>15428</v>
      </c>
      <c r="E49" s="17">
        <v>15313</v>
      </c>
      <c r="F49" s="17">
        <v>15401</v>
      </c>
      <c r="G49" s="17">
        <v>15337</v>
      </c>
      <c r="H49" s="17">
        <v>15405</v>
      </c>
      <c r="I49" s="17">
        <v>15442</v>
      </c>
      <c r="J49" s="17">
        <v>15215</v>
      </c>
      <c r="K49" s="17">
        <v>15048</v>
      </c>
      <c r="L49" s="17">
        <v>14966</v>
      </c>
      <c r="M49" s="17">
        <v>14908</v>
      </c>
      <c r="N49" s="17">
        <v>15461</v>
      </c>
      <c r="O49" s="17">
        <v>15428</v>
      </c>
      <c r="P49" s="17">
        <v>15313</v>
      </c>
      <c r="Q49" s="17">
        <v>15401</v>
      </c>
      <c r="R49" s="17">
        <v>15337</v>
      </c>
      <c r="S49" s="17">
        <v>15405</v>
      </c>
      <c r="T49" s="17">
        <v>15442</v>
      </c>
      <c r="U49" s="17">
        <v>15215</v>
      </c>
      <c r="V49" s="17">
        <v>15048</v>
      </c>
      <c r="W49" s="17">
        <v>14966</v>
      </c>
      <c r="X49" s="17">
        <v>14908</v>
      </c>
      <c r="Y49" s="2"/>
    </row>
    <row r="50" spans="1:25">
      <c r="A50" s="16" t="s">
        <v>124</v>
      </c>
      <c r="B50" s="17">
        <v>14381</v>
      </c>
      <c r="C50" s="17">
        <v>14356</v>
      </c>
      <c r="D50" s="17">
        <v>14301</v>
      </c>
      <c r="E50" s="17">
        <v>14123</v>
      </c>
      <c r="F50" s="17">
        <v>14106</v>
      </c>
      <c r="G50" s="17">
        <v>13997</v>
      </c>
      <c r="H50" s="17">
        <v>13950</v>
      </c>
      <c r="I50" s="17">
        <v>13879</v>
      </c>
      <c r="J50" s="17">
        <v>13842</v>
      </c>
      <c r="K50" s="17">
        <v>13712</v>
      </c>
      <c r="L50" s="17">
        <v>13882</v>
      </c>
      <c r="M50" s="17">
        <v>13920</v>
      </c>
      <c r="N50" s="17">
        <v>14356</v>
      </c>
      <c r="O50" s="17">
        <v>14301</v>
      </c>
      <c r="P50" s="17">
        <v>14123</v>
      </c>
      <c r="Q50" s="17">
        <v>14106</v>
      </c>
      <c r="R50" s="17">
        <v>13997</v>
      </c>
      <c r="S50" s="17">
        <v>13950</v>
      </c>
      <c r="T50" s="17">
        <v>13879</v>
      </c>
      <c r="U50" s="17">
        <v>13842</v>
      </c>
      <c r="V50" s="17">
        <v>13712</v>
      </c>
      <c r="W50" s="17">
        <v>13882</v>
      </c>
      <c r="X50" s="17">
        <v>13920</v>
      </c>
      <c r="Y50" s="2"/>
    </row>
    <row r="51" spans="1:25">
      <c r="A51" s="16" t="s">
        <v>125</v>
      </c>
      <c r="B51" s="17">
        <v>16060</v>
      </c>
      <c r="C51" s="17">
        <v>16050</v>
      </c>
      <c r="D51" s="17">
        <v>16079</v>
      </c>
      <c r="E51" s="17">
        <v>16089</v>
      </c>
      <c r="F51" s="17">
        <v>16160</v>
      </c>
      <c r="G51" s="17">
        <v>16247</v>
      </c>
      <c r="H51" s="17">
        <v>16318</v>
      </c>
      <c r="I51" s="17">
        <v>16498</v>
      </c>
      <c r="J51" s="17">
        <v>16640</v>
      </c>
      <c r="K51" s="17">
        <v>16792</v>
      </c>
      <c r="L51" s="17">
        <v>16838</v>
      </c>
      <c r="M51" s="17">
        <v>16894</v>
      </c>
      <c r="N51" s="17">
        <v>16050</v>
      </c>
      <c r="O51" s="17">
        <v>16079</v>
      </c>
      <c r="P51" s="17">
        <v>16089</v>
      </c>
      <c r="Q51" s="17">
        <v>16160</v>
      </c>
      <c r="R51" s="17">
        <v>16247</v>
      </c>
      <c r="S51" s="17">
        <v>16318</v>
      </c>
      <c r="T51" s="17">
        <v>16498</v>
      </c>
      <c r="U51" s="17">
        <v>16640</v>
      </c>
      <c r="V51" s="17">
        <v>16792</v>
      </c>
      <c r="W51" s="17">
        <v>16838</v>
      </c>
      <c r="X51" s="17">
        <v>16894</v>
      </c>
      <c r="Y51" s="2"/>
    </row>
    <row r="52" spans="1:25">
      <c r="A52" s="16" t="s">
        <v>126</v>
      </c>
      <c r="B52" s="17">
        <v>7307</v>
      </c>
      <c r="C52" s="17">
        <v>7288</v>
      </c>
      <c r="D52" s="17">
        <v>7248</v>
      </c>
      <c r="E52" s="17">
        <v>7332</v>
      </c>
      <c r="F52" s="17">
        <v>7294</v>
      </c>
      <c r="G52" s="17">
        <v>7223</v>
      </c>
      <c r="H52" s="17">
        <v>7178</v>
      </c>
      <c r="I52" s="17">
        <v>7111</v>
      </c>
      <c r="J52" s="17">
        <v>7117</v>
      </c>
      <c r="K52" s="17">
        <v>7160</v>
      </c>
      <c r="L52" s="17">
        <v>7172</v>
      </c>
      <c r="M52" s="17">
        <v>7123</v>
      </c>
      <c r="N52" s="2"/>
      <c r="O52" s="2"/>
      <c r="P52" s="20">
        <v>7332</v>
      </c>
      <c r="Q52" s="2">
        <v>7294</v>
      </c>
      <c r="R52" s="2">
        <v>7223</v>
      </c>
      <c r="S52" s="2">
        <v>7178</v>
      </c>
      <c r="T52" s="2">
        <v>7111</v>
      </c>
      <c r="U52" s="2">
        <v>7117</v>
      </c>
      <c r="V52" s="2">
        <v>7160</v>
      </c>
      <c r="W52" s="2">
        <v>7172</v>
      </c>
      <c r="X52" s="2">
        <v>7123</v>
      </c>
      <c r="Y52" s="2"/>
    </row>
    <row r="53" spans="1:25">
      <c r="A53" s="16" t="s">
        <v>127</v>
      </c>
      <c r="B53" s="17">
        <v>9583</v>
      </c>
      <c r="C53" s="17">
        <v>9569</v>
      </c>
      <c r="D53" s="17">
        <v>9533</v>
      </c>
      <c r="E53" s="17">
        <v>9467</v>
      </c>
      <c r="F53" s="17">
        <v>9475</v>
      </c>
      <c r="G53" s="17">
        <v>9517</v>
      </c>
      <c r="H53" s="17">
        <v>9531</v>
      </c>
      <c r="I53" s="17">
        <v>9484</v>
      </c>
      <c r="J53" s="17">
        <v>9423</v>
      </c>
      <c r="K53" s="17">
        <v>9363</v>
      </c>
      <c r="L53" s="17">
        <v>9249</v>
      </c>
      <c r="M53" s="17">
        <v>9178</v>
      </c>
      <c r="N53" s="2"/>
      <c r="O53" s="2"/>
      <c r="P53" s="2"/>
      <c r="Q53" s="20">
        <v>9475</v>
      </c>
      <c r="R53" s="2">
        <v>9517</v>
      </c>
      <c r="S53" s="2">
        <v>9531</v>
      </c>
      <c r="T53" s="2">
        <v>9484</v>
      </c>
      <c r="U53" s="2">
        <v>9423</v>
      </c>
      <c r="V53" s="2">
        <v>9363</v>
      </c>
      <c r="W53" s="2">
        <v>9249</v>
      </c>
      <c r="X53" s="2">
        <v>9178</v>
      </c>
      <c r="Y53" s="2"/>
    </row>
    <row r="54" spans="1:25">
      <c r="A54" s="16" t="s">
        <v>128</v>
      </c>
      <c r="B54" s="17">
        <v>23394</v>
      </c>
      <c r="C54" s="17">
        <v>23406</v>
      </c>
      <c r="D54" s="17">
        <v>23366</v>
      </c>
      <c r="E54" s="17">
        <v>23420</v>
      </c>
      <c r="F54" s="17">
        <v>23766</v>
      </c>
      <c r="G54" s="17">
        <v>23820</v>
      </c>
      <c r="H54" s="17">
        <v>23654</v>
      </c>
      <c r="I54" s="17">
        <v>23754</v>
      </c>
      <c r="J54" s="17">
        <v>23851</v>
      </c>
      <c r="K54" s="17">
        <v>23929</v>
      </c>
      <c r="L54" s="17">
        <v>24124</v>
      </c>
      <c r="M54" s="17">
        <v>24260</v>
      </c>
      <c r="N54" s="17">
        <v>23406</v>
      </c>
      <c r="O54" s="17">
        <v>23366</v>
      </c>
      <c r="P54" s="17">
        <v>23420</v>
      </c>
      <c r="Q54" s="17">
        <v>23766</v>
      </c>
      <c r="R54" s="17">
        <v>23820</v>
      </c>
      <c r="S54" s="17">
        <v>23654</v>
      </c>
      <c r="T54" s="17">
        <v>23754</v>
      </c>
      <c r="U54" s="17">
        <v>23851</v>
      </c>
      <c r="V54" s="17">
        <v>23929</v>
      </c>
      <c r="W54" s="17">
        <v>24124</v>
      </c>
      <c r="X54" s="17">
        <v>24260</v>
      </c>
      <c r="Y54" s="2"/>
    </row>
    <row r="55" spans="1:25">
      <c r="A55" s="16" t="s">
        <v>129</v>
      </c>
      <c r="B55" s="17">
        <v>42919</v>
      </c>
      <c r="C55" s="17">
        <v>42949</v>
      </c>
      <c r="D55" s="17">
        <v>42919</v>
      </c>
      <c r="E55" s="17">
        <v>42800</v>
      </c>
      <c r="F55" s="17">
        <v>42937</v>
      </c>
      <c r="G55" s="17">
        <v>42955</v>
      </c>
      <c r="H55" s="17">
        <v>42860</v>
      </c>
      <c r="I55" s="17">
        <v>42717</v>
      </c>
      <c r="J55" s="17">
        <v>42727</v>
      </c>
      <c r="K55" s="17">
        <v>42767</v>
      </c>
      <c r="L55" s="17">
        <v>42637</v>
      </c>
      <c r="M55" s="17">
        <v>42388</v>
      </c>
      <c r="N55" s="17">
        <v>42949</v>
      </c>
      <c r="O55" s="17">
        <v>42919</v>
      </c>
      <c r="P55" s="17">
        <v>42800</v>
      </c>
      <c r="Q55" s="17">
        <v>42937</v>
      </c>
      <c r="R55" s="17">
        <v>42955</v>
      </c>
      <c r="S55" s="17">
        <v>42860</v>
      </c>
      <c r="T55" s="17">
        <v>42717</v>
      </c>
      <c r="U55" s="17">
        <v>42727</v>
      </c>
      <c r="V55" s="17">
        <v>42767</v>
      </c>
      <c r="W55" s="17">
        <v>42637</v>
      </c>
      <c r="X55" s="17">
        <v>42388</v>
      </c>
      <c r="Y55" s="2"/>
    </row>
    <row r="56" spans="1:25">
      <c r="A56" s="16" t="s">
        <v>130</v>
      </c>
      <c r="B56" s="17">
        <v>9716</v>
      </c>
      <c r="C56" s="17">
        <v>9675</v>
      </c>
      <c r="D56" s="17">
        <v>9614</v>
      </c>
      <c r="E56" s="17">
        <v>9600</v>
      </c>
      <c r="F56" s="17">
        <v>9593</v>
      </c>
      <c r="G56" s="17">
        <v>9612</v>
      </c>
      <c r="H56" s="17">
        <v>9463</v>
      </c>
      <c r="I56" s="17">
        <v>9391</v>
      </c>
      <c r="J56" s="17">
        <v>9260</v>
      </c>
      <c r="K56" s="17">
        <v>9260</v>
      </c>
      <c r="L56" s="17">
        <v>9167</v>
      </c>
      <c r="M56" s="17">
        <v>9156</v>
      </c>
      <c r="N56" s="2"/>
      <c r="O56" s="20">
        <v>9614</v>
      </c>
      <c r="P56" s="2">
        <v>9600</v>
      </c>
      <c r="Q56" s="2">
        <v>9593</v>
      </c>
      <c r="R56" s="2">
        <v>9612</v>
      </c>
      <c r="S56" s="2">
        <v>9463</v>
      </c>
      <c r="T56" s="2">
        <v>9391</v>
      </c>
      <c r="U56" s="2">
        <v>9260</v>
      </c>
      <c r="V56" s="2">
        <v>9260</v>
      </c>
      <c r="W56" s="2">
        <v>9167</v>
      </c>
      <c r="X56" s="2">
        <v>9156</v>
      </c>
      <c r="Y56" s="2"/>
    </row>
    <row r="57" spans="1:25">
      <c r="A57" s="16" t="s">
        <v>131</v>
      </c>
      <c r="B57" s="17">
        <v>17690</v>
      </c>
      <c r="C57" s="17">
        <v>17675</v>
      </c>
      <c r="D57" s="17">
        <v>17342</v>
      </c>
      <c r="E57" s="17">
        <v>17266</v>
      </c>
      <c r="F57" s="17">
        <v>17186</v>
      </c>
      <c r="G57" s="17">
        <v>17183</v>
      </c>
      <c r="H57" s="17">
        <v>17101</v>
      </c>
      <c r="I57" s="17">
        <v>16917</v>
      </c>
      <c r="J57" s="17">
        <v>16764</v>
      </c>
      <c r="K57" s="17">
        <v>16645</v>
      </c>
      <c r="L57" s="17">
        <v>16588</v>
      </c>
      <c r="M57" s="17">
        <v>16570</v>
      </c>
      <c r="N57" s="2"/>
      <c r="O57" s="2"/>
      <c r="P57" s="2"/>
      <c r="Q57" s="20">
        <v>17186</v>
      </c>
      <c r="R57" s="2">
        <v>17183</v>
      </c>
      <c r="S57" s="2">
        <v>17101</v>
      </c>
      <c r="T57" s="2">
        <v>16917</v>
      </c>
      <c r="U57" s="2">
        <v>16764</v>
      </c>
      <c r="V57" s="2">
        <v>16645</v>
      </c>
      <c r="W57" s="2">
        <v>16588</v>
      </c>
      <c r="X57" s="2">
        <v>16570</v>
      </c>
      <c r="Y57" s="2"/>
    </row>
    <row r="58" spans="1:25">
      <c r="A58" s="16" t="s">
        <v>132</v>
      </c>
      <c r="B58" s="17">
        <v>5865</v>
      </c>
      <c r="C58" s="17">
        <v>5874</v>
      </c>
      <c r="D58" s="17">
        <v>5858</v>
      </c>
      <c r="E58" s="17">
        <v>5816</v>
      </c>
      <c r="F58" s="17">
        <v>5774</v>
      </c>
      <c r="G58" s="17">
        <v>5813</v>
      </c>
      <c r="H58" s="17">
        <v>5836</v>
      </c>
      <c r="I58" s="17">
        <v>5791</v>
      </c>
      <c r="J58" s="17">
        <v>5806</v>
      </c>
      <c r="K58" s="17">
        <v>5745</v>
      </c>
      <c r="L58" s="17">
        <v>5703</v>
      </c>
      <c r="M58" s="17">
        <v>5719</v>
      </c>
      <c r="N58" s="17">
        <v>5874</v>
      </c>
      <c r="O58" s="17">
        <v>5858</v>
      </c>
      <c r="P58" s="17">
        <v>5816</v>
      </c>
      <c r="Q58" s="17">
        <v>5774</v>
      </c>
      <c r="R58" s="17">
        <v>5813</v>
      </c>
      <c r="S58" s="17">
        <v>5836</v>
      </c>
      <c r="T58" s="17">
        <v>5791</v>
      </c>
      <c r="U58" s="17">
        <v>5806</v>
      </c>
      <c r="V58" s="17">
        <v>5745</v>
      </c>
      <c r="W58" s="17">
        <v>5703</v>
      </c>
      <c r="X58" s="17">
        <v>5719</v>
      </c>
      <c r="Y58" s="2"/>
    </row>
    <row r="59" spans="1:25">
      <c r="A59" s="16" t="s">
        <v>133</v>
      </c>
      <c r="B59" s="17">
        <v>87954</v>
      </c>
      <c r="C59" s="17">
        <v>87837</v>
      </c>
      <c r="D59" s="17">
        <v>87678</v>
      </c>
      <c r="E59" s="17">
        <v>87608</v>
      </c>
      <c r="F59" s="17">
        <v>87200</v>
      </c>
      <c r="G59" s="17">
        <v>86892</v>
      </c>
      <c r="H59" s="17">
        <v>86819</v>
      </c>
      <c r="I59" s="17">
        <v>86552</v>
      </c>
      <c r="J59" s="17">
        <v>86489</v>
      </c>
      <c r="K59" s="17">
        <v>86783</v>
      </c>
      <c r="L59" s="17">
        <v>86841</v>
      </c>
      <c r="M59" s="17">
        <v>86990</v>
      </c>
      <c r="N59" s="17">
        <v>87837</v>
      </c>
      <c r="O59" s="17">
        <v>87678</v>
      </c>
      <c r="P59" s="17">
        <v>87608</v>
      </c>
      <c r="Q59" s="17">
        <v>87200</v>
      </c>
      <c r="R59" s="17">
        <v>86892</v>
      </c>
      <c r="S59" s="17">
        <v>86819</v>
      </c>
      <c r="T59" s="17">
        <v>86552</v>
      </c>
      <c r="U59" s="17">
        <v>86489</v>
      </c>
      <c r="V59" s="17">
        <v>86783</v>
      </c>
      <c r="W59" s="17">
        <v>86841</v>
      </c>
      <c r="X59" s="17">
        <v>86990</v>
      </c>
      <c r="Y59" s="2"/>
    </row>
    <row r="60" spans="1:25">
      <c r="A60" s="16" t="s">
        <v>134</v>
      </c>
      <c r="B60" s="17">
        <v>25702</v>
      </c>
      <c r="C60" s="17">
        <v>25585</v>
      </c>
      <c r="D60" s="17">
        <v>25133</v>
      </c>
      <c r="E60" s="17">
        <v>24859</v>
      </c>
      <c r="F60" s="17">
        <v>24777</v>
      </c>
      <c r="G60" s="17">
        <v>24482</v>
      </c>
      <c r="H60" s="17">
        <v>24471</v>
      </c>
      <c r="I60" s="17">
        <v>24288</v>
      </c>
      <c r="J60" s="17">
        <v>24078</v>
      </c>
      <c r="K60" s="17">
        <v>23957</v>
      </c>
      <c r="L60" s="17">
        <v>23899</v>
      </c>
      <c r="M60" s="17">
        <v>23745</v>
      </c>
      <c r="N60" s="17">
        <v>25585</v>
      </c>
      <c r="O60" s="17">
        <v>25133</v>
      </c>
      <c r="P60" s="17">
        <v>24859</v>
      </c>
      <c r="Q60" s="17">
        <v>24777</v>
      </c>
      <c r="R60" s="17">
        <v>24482</v>
      </c>
      <c r="S60" s="17">
        <v>24471</v>
      </c>
      <c r="T60" s="17">
        <v>24288</v>
      </c>
      <c r="U60" s="17">
        <v>24078</v>
      </c>
      <c r="V60" s="17">
        <v>23957</v>
      </c>
      <c r="W60" s="17">
        <v>23899</v>
      </c>
      <c r="X60" s="17">
        <v>23745</v>
      </c>
      <c r="Y60" s="2"/>
    </row>
    <row r="61" spans="1:25" ht="27.95" customHeight="1">
      <c r="A61" s="248" t="s">
        <v>140</v>
      </c>
      <c r="B61" s="249"/>
      <c r="C61" s="249"/>
      <c r="D61" s="249"/>
      <c r="E61" s="249"/>
      <c r="F61" s="249"/>
      <c r="G61" s="249"/>
      <c r="H61" s="249"/>
      <c r="I61" s="249"/>
      <c r="J61" s="249"/>
      <c r="K61" s="249"/>
      <c r="L61" s="249"/>
      <c r="M61" s="249"/>
      <c r="N61">
        <f>+SUM(N6:N60)</f>
        <v>1399348</v>
      </c>
      <c r="O61">
        <f t="shared" ref="O61:X61" si="0">+SUM(O6:O60)</f>
        <v>1534390</v>
      </c>
      <c r="P61">
        <f t="shared" si="0"/>
        <v>1565968</v>
      </c>
      <c r="Q61">
        <f t="shared" si="0"/>
        <v>1644540</v>
      </c>
      <c r="R61">
        <f t="shared" si="0"/>
        <v>1649607</v>
      </c>
      <c r="S61">
        <f t="shared" si="0"/>
        <v>1811509</v>
      </c>
      <c r="T61">
        <f t="shared" si="0"/>
        <v>1818974</v>
      </c>
      <c r="U61">
        <f t="shared" si="0"/>
        <v>1834052</v>
      </c>
      <c r="V61">
        <f t="shared" si="0"/>
        <v>1840310</v>
      </c>
      <c r="W61">
        <f t="shared" si="0"/>
        <v>1847775</v>
      </c>
      <c r="X61">
        <f t="shared" si="0"/>
        <v>1853973</v>
      </c>
    </row>
    <row r="62" spans="1:25">
      <c r="A62" s="248" t="s">
        <v>141</v>
      </c>
      <c r="B62" s="250"/>
      <c r="C62" s="250"/>
      <c r="D62" s="250"/>
      <c r="E62" s="250"/>
      <c r="F62" s="250"/>
      <c r="G62" s="250"/>
      <c r="H62" s="250"/>
      <c r="I62" s="250"/>
      <c r="J62" s="250"/>
      <c r="K62" s="250"/>
      <c r="L62" s="250"/>
      <c r="M62" s="250"/>
    </row>
    <row r="63" spans="1:25" ht="36" customHeight="1">
      <c r="A63" s="248" t="s">
        <v>142</v>
      </c>
      <c r="B63" s="249"/>
      <c r="C63" s="249"/>
      <c r="D63" s="249"/>
      <c r="E63" s="249"/>
      <c r="F63" s="249"/>
      <c r="G63" s="249"/>
      <c r="H63" s="249"/>
      <c r="I63" s="249"/>
      <c r="J63" s="249"/>
      <c r="K63" s="249"/>
      <c r="L63" s="249"/>
      <c r="M63" s="249"/>
    </row>
    <row r="64" spans="1:25" ht="14.1" customHeight="1">
      <c r="A64" s="251" t="s">
        <v>143</v>
      </c>
      <c r="B64" s="252"/>
      <c r="C64" s="252"/>
      <c r="D64" s="252"/>
      <c r="E64" s="252"/>
      <c r="F64" s="252"/>
      <c r="G64" s="252"/>
      <c r="H64" s="252"/>
      <c r="I64" s="252"/>
      <c r="J64" s="252"/>
      <c r="K64" s="252"/>
      <c r="L64" s="252"/>
      <c r="M64" s="253"/>
    </row>
    <row r="65" spans="1:13">
      <c r="A65" s="254" t="s">
        <v>77</v>
      </c>
      <c r="B65" s="255"/>
      <c r="C65" s="255"/>
      <c r="D65" s="255"/>
      <c r="E65" s="255"/>
      <c r="F65" s="255"/>
      <c r="G65" s="255"/>
      <c r="H65" s="255"/>
      <c r="I65" s="255"/>
      <c r="J65" s="255"/>
      <c r="K65" s="255"/>
      <c r="L65" s="255"/>
      <c r="M65" s="256"/>
    </row>
    <row r="66" spans="1:13">
      <c r="A66" s="257" t="s">
        <v>144</v>
      </c>
      <c r="B66" s="258"/>
      <c r="C66" s="258"/>
      <c r="D66" s="258"/>
      <c r="E66" s="258"/>
      <c r="F66" s="258"/>
      <c r="G66" s="258"/>
      <c r="H66" s="258"/>
      <c r="I66" s="258"/>
      <c r="J66" s="258"/>
      <c r="K66" s="258"/>
      <c r="L66" s="258"/>
      <c r="M66" s="259"/>
    </row>
    <row r="67" spans="1:13">
      <c r="A67" s="257" t="s">
        <v>145</v>
      </c>
      <c r="B67" s="258"/>
      <c r="C67" s="258"/>
      <c r="D67" s="258"/>
      <c r="E67" s="258"/>
      <c r="F67" s="258"/>
      <c r="G67" s="258"/>
      <c r="H67" s="258"/>
      <c r="I67" s="258"/>
      <c r="J67" s="258"/>
      <c r="K67" s="258"/>
      <c r="L67" s="258"/>
      <c r="M67" s="259"/>
    </row>
    <row r="68" spans="1:13">
      <c r="A68" s="243" t="s">
        <v>146</v>
      </c>
      <c r="B68" s="244"/>
      <c r="C68" s="244"/>
      <c r="D68" s="244"/>
      <c r="E68" s="244"/>
      <c r="F68" s="244"/>
      <c r="G68" s="244"/>
      <c r="H68" s="244"/>
      <c r="I68" s="244"/>
      <c r="J68" s="244"/>
      <c r="K68" s="244"/>
      <c r="L68" s="244"/>
      <c r="M68" s="245"/>
    </row>
  </sheetData>
  <mergeCells count="14">
    <mergeCell ref="A68:M68"/>
    <mergeCell ref="N4:X4"/>
    <mergeCell ref="A61:M61"/>
    <mergeCell ref="A62:M62"/>
    <mergeCell ref="A63:M63"/>
    <mergeCell ref="A64:M64"/>
    <mergeCell ref="A65:M65"/>
    <mergeCell ref="A66:M66"/>
    <mergeCell ref="A67:M67"/>
    <mergeCell ref="A1:M1"/>
    <mergeCell ref="A2:A3"/>
    <mergeCell ref="B2:B3"/>
    <mergeCell ref="C2:L2"/>
    <mergeCell ref="M2:M3"/>
  </mergeCells>
  <pageMargins left="0.7" right="0.7" top="0.75" bottom="0.75" header="0.3" footer="0.3"/>
  <pageSetup scale="85" orientation="portrait"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62"/>
  <sheetViews>
    <sheetView workbookViewId="0">
      <selection sqref="A1:H1"/>
    </sheetView>
  </sheetViews>
  <sheetFormatPr defaultRowHeight="12.75"/>
  <sheetData>
    <row r="1" spans="1:8" ht="30" customHeight="1">
      <c r="A1" s="260" t="s">
        <v>150</v>
      </c>
      <c r="B1" s="260"/>
      <c r="C1" s="260"/>
      <c r="D1" s="260"/>
      <c r="E1" s="260"/>
      <c r="F1" s="260"/>
      <c r="G1" s="260"/>
      <c r="H1" s="260"/>
    </row>
    <row r="2" spans="1:8">
      <c r="A2">
        <v>2010</v>
      </c>
      <c r="B2">
        <v>2011</v>
      </c>
      <c r="C2">
        <v>2012</v>
      </c>
      <c r="D2">
        <v>2013</v>
      </c>
      <c r="E2">
        <v>2014</v>
      </c>
    </row>
    <row r="6" spans="1:8" ht="13.5" thickBot="1">
      <c r="A6" s="261"/>
      <c r="B6" s="263">
        <v>40269</v>
      </c>
      <c r="C6" s="264"/>
      <c r="D6" s="265" t="s">
        <v>151</v>
      </c>
      <c r="E6" s="266"/>
      <c r="F6" s="267"/>
    </row>
    <row r="7" spans="1:8" ht="23.25" thickBot="1">
      <c r="A7" s="262"/>
      <c r="B7" s="24" t="s">
        <v>152</v>
      </c>
      <c r="C7" s="24" t="s">
        <v>153</v>
      </c>
      <c r="D7" s="24">
        <v>2010</v>
      </c>
      <c r="E7" s="24">
        <v>2011</v>
      </c>
      <c r="F7" s="24">
        <v>2012</v>
      </c>
    </row>
    <row r="8" spans="1:8" ht="45.75" thickBot="1">
      <c r="A8" s="24" t="s">
        <v>154</v>
      </c>
      <c r="B8" s="25">
        <v>16589</v>
      </c>
      <c r="C8" s="25">
        <v>16589</v>
      </c>
      <c r="D8" s="25">
        <v>16580</v>
      </c>
      <c r="E8" s="25">
        <v>16568</v>
      </c>
      <c r="F8" s="25">
        <v>16493</v>
      </c>
    </row>
    <row r="9" spans="1:8" ht="45.75" thickBot="1">
      <c r="A9" s="24" t="s">
        <v>155</v>
      </c>
      <c r="B9" s="25">
        <v>104169</v>
      </c>
      <c r="C9" s="26">
        <v>104169</v>
      </c>
      <c r="D9" s="26">
        <v>104707</v>
      </c>
      <c r="E9" s="26">
        <v>105784</v>
      </c>
      <c r="F9" s="25">
        <v>107098</v>
      </c>
    </row>
    <row r="10" spans="1:8" ht="45.75" thickBot="1">
      <c r="A10" s="24" t="s">
        <v>156</v>
      </c>
      <c r="B10" s="25">
        <v>24629</v>
      </c>
      <c r="C10" s="27">
        <v>24627</v>
      </c>
      <c r="D10" s="27">
        <v>24590</v>
      </c>
      <c r="E10" s="27">
        <v>24459</v>
      </c>
      <c r="F10" s="25">
        <v>24478</v>
      </c>
    </row>
    <row r="11" spans="1:8" ht="45.75" thickBot="1">
      <c r="A11" s="24" t="s">
        <v>157</v>
      </c>
      <c r="B11" s="25">
        <v>14523</v>
      </c>
      <c r="C11" s="26">
        <v>14528</v>
      </c>
      <c r="D11" s="26">
        <v>14527</v>
      </c>
      <c r="E11" s="26">
        <v>14560</v>
      </c>
      <c r="F11" s="25">
        <v>14468</v>
      </c>
    </row>
    <row r="12" spans="1:8" ht="45.75" thickBot="1">
      <c r="A12" s="24" t="s">
        <v>158</v>
      </c>
      <c r="B12" s="25">
        <v>24069</v>
      </c>
      <c r="C12" s="27">
        <v>24069</v>
      </c>
      <c r="D12" s="27">
        <v>24000</v>
      </c>
      <c r="E12" s="27">
        <v>23931</v>
      </c>
      <c r="F12" s="25">
        <v>23853</v>
      </c>
    </row>
    <row r="13" spans="1:8" ht="45.75" thickBot="1">
      <c r="A13" s="24" t="s">
        <v>159</v>
      </c>
      <c r="B13" s="25">
        <v>96319</v>
      </c>
      <c r="C13" s="26">
        <v>96319</v>
      </c>
      <c r="D13" s="26">
        <v>96364</v>
      </c>
      <c r="E13" s="26">
        <v>96615</v>
      </c>
      <c r="F13" s="25">
        <v>96974</v>
      </c>
    </row>
    <row r="14" spans="1:8" ht="45.75" thickBot="1">
      <c r="A14" s="24" t="s">
        <v>160</v>
      </c>
      <c r="B14" s="25">
        <v>7627</v>
      </c>
      <c r="C14" s="27">
        <v>7627</v>
      </c>
      <c r="D14" s="27">
        <v>7637</v>
      </c>
      <c r="E14" s="27">
        <v>7638</v>
      </c>
      <c r="F14" s="25">
        <v>7607</v>
      </c>
    </row>
    <row r="15" spans="1:8" ht="45.75" thickBot="1">
      <c r="A15" s="24" t="s">
        <v>161</v>
      </c>
      <c r="B15" s="25">
        <v>9386</v>
      </c>
      <c r="C15" s="26">
        <v>9386</v>
      </c>
      <c r="D15" s="26">
        <v>9367</v>
      </c>
      <c r="E15" s="26">
        <v>9390</v>
      </c>
      <c r="F15" s="25">
        <v>9297</v>
      </c>
    </row>
    <row r="16" spans="1:8" ht="45.75" thickBot="1">
      <c r="A16" s="24" t="s">
        <v>162</v>
      </c>
      <c r="B16" s="25">
        <v>8202</v>
      </c>
      <c r="C16" s="27">
        <v>8202</v>
      </c>
      <c r="D16" s="27">
        <v>8201</v>
      </c>
      <c r="E16" s="27">
        <v>8199</v>
      </c>
      <c r="F16" s="25">
        <v>8178</v>
      </c>
    </row>
    <row r="17" spans="1:6" ht="45.75" thickBot="1">
      <c r="A17" s="24" t="s">
        <v>163</v>
      </c>
      <c r="B17" s="25">
        <v>46039</v>
      </c>
      <c r="C17" s="26">
        <v>46039</v>
      </c>
      <c r="D17" s="26">
        <v>46002</v>
      </c>
      <c r="E17" s="26">
        <v>45926</v>
      </c>
      <c r="F17" s="25">
        <v>45869</v>
      </c>
    </row>
    <row r="18" spans="1:6" ht="45.75" thickBot="1">
      <c r="A18" s="24" t="s">
        <v>164</v>
      </c>
      <c r="B18" s="25">
        <v>8693</v>
      </c>
      <c r="C18" s="27">
        <v>8688</v>
      </c>
      <c r="D18" s="27">
        <v>8705</v>
      </c>
      <c r="E18" s="27">
        <v>8739</v>
      </c>
      <c r="F18" s="25">
        <v>8732</v>
      </c>
    </row>
    <row r="19" spans="1:6" ht="45.75" thickBot="1">
      <c r="A19" s="24" t="s">
        <v>165</v>
      </c>
      <c r="B19" s="25">
        <v>11937</v>
      </c>
      <c r="C19" s="26">
        <v>11937</v>
      </c>
      <c r="D19" s="26">
        <v>11919</v>
      </c>
      <c r="E19" s="26">
        <v>11923</v>
      </c>
      <c r="F19" s="25">
        <v>11816</v>
      </c>
    </row>
    <row r="20" spans="1:6" ht="45.75" thickBot="1">
      <c r="A20" s="24" t="s">
        <v>166</v>
      </c>
      <c r="B20" s="25">
        <v>35480</v>
      </c>
      <c r="C20" s="27">
        <v>35479</v>
      </c>
      <c r="D20" s="27">
        <v>35522</v>
      </c>
      <c r="E20" s="27">
        <v>35710</v>
      </c>
      <c r="F20" s="25">
        <v>35820</v>
      </c>
    </row>
    <row r="21" spans="1:6" ht="45.75" thickBot="1">
      <c r="A21" s="24" t="s">
        <v>167</v>
      </c>
      <c r="B21" s="25">
        <v>23964</v>
      </c>
      <c r="C21" s="26">
        <v>23964</v>
      </c>
      <c r="D21" s="26">
        <v>23953</v>
      </c>
      <c r="E21" s="26">
        <v>23808</v>
      </c>
      <c r="F21" s="25">
        <v>23709</v>
      </c>
    </row>
    <row r="22" spans="1:6" ht="45.75" thickBot="1">
      <c r="A22" s="24" t="s">
        <v>168</v>
      </c>
      <c r="B22" s="25">
        <v>30676</v>
      </c>
      <c r="C22" s="27">
        <v>30676</v>
      </c>
      <c r="D22" s="27">
        <v>30638</v>
      </c>
      <c r="E22" s="27">
        <v>30478</v>
      </c>
      <c r="F22" s="25">
        <v>30305</v>
      </c>
    </row>
    <row r="23" spans="1:6" ht="45.75" thickBot="1">
      <c r="A23" s="24" t="s">
        <v>169</v>
      </c>
      <c r="B23" s="25">
        <v>14025</v>
      </c>
      <c r="C23" s="26">
        <v>14025</v>
      </c>
      <c r="D23" s="26">
        <v>14039</v>
      </c>
      <c r="E23" s="26">
        <v>13979</v>
      </c>
      <c r="F23" s="25">
        <v>13866</v>
      </c>
    </row>
    <row r="24" spans="1:6" ht="45.75" thickBot="1">
      <c r="A24" s="24" t="s">
        <v>170</v>
      </c>
      <c r="B24" s="25">
        <v>69099</v>
      </c>
      <c r="C24" s="27">
        <v>69102</v>
      </c>
      <c r="D24" s="27">
        <v>69221</v>
      </c>
      <c r="E24" s="27">
        <v>69298</v>
      </c>
      <c r="F24" s="25">
        <v>69141</v>
      </c>
    </row>
    <row r="25" spans="1:6" ht="45.75" thickBot="1">
      <c r="A25" s="24" t="s">
        <v>171</v>
      </c>
      <c r="B25" s="25">
        <v>29211</v>
      </c>
      <c r="C25" s="26">
        <v>29211</v>
      </c>
      <c r="D25" s="26">
        <v>29260</v>
      </c>
      <c r="E25" s="26">
        <v>29281</v>
      </c>
      <c r="F25" s="25">
        <v>29234</v>
      </c>
    </row>
    <row r="26" spans="1:6" ht="45.75" thickBot="1">
      <c r="A26" s="24" t="s">
        <v>172</v>
      </c>
      <c r="B26" s="25">
        <v>53498</v>
      </c>
      <c r="C26" s="27">
        <v>53501</v>
      </c>
      <c r="D26" s="27">
        <v>53664</v>
      </c>
      <c r="E26" s="27">
        <v>54319</v>
      </c>
      <c r="F26" s="25">
        <v>54504</v>
      </c>
    </row>
    <row r="27" spans="1:6" ht="45.75" thickBot="1">
      <c r="A27" s="24" t="s">
        <v>173</v>
      </c>
      <c r="B27" s="25">
        <v>193063</v>
      </c>
      <c r="C27" s="26">
        <v>193058</v>
      </c>
      <c r="D27" s="26">
        <v>192990</v>
      </c>
      <c r="E27" s="26">
        <v>192128</v>
      </c>
      <c r="F27" s="25">
        <v>192179</v>
      </c>
    </row>
    <row r="28" spans="1:6" ht="45.75" thickBot="1">
      <c r="A28" s="24" t="s">
        <v>174</v>
      </c>
      <c r="B28" s="25">
        <v>16372</v>
      </c>
      <c r="C28" s="27">
        <v>16372</v>
      </c>
      <c r="D28" s="27">
        <v>16383</v>
      </c>
      <c r="E28" s="27">
        <v>16349</v>
      </c>
      <c r="F28" s="25">
        <v>16371</v>
      </c>
    </row>
    <row r="29" spans="1:6" ht="45.75" thickBot="1">
      <c r="A29" s="24" t="s">
        <v>175</v>
      </c>
      <c r="B29" s="25">
        <v>21720</v>
      </c>
      <c r="C29" s="26">
        <v>21720</v>
      </c>
      <c r="D29" s="26">
        <v>21673</v>
      </c>
      <c r="E29" s="26">
        <v>21597</v>
      </c>
      <c r="F29" s="25">
        <v>21627</v>
      </c>
    </row>
    <row r="30" spans="1:6" ht="45.75" thickBot="1">
      <c r="A30" s="24" t="s">
        <v>176</v>
      </c>
      <c r="B30" s="25">
        <v>36743</v>
      </c>
      <c r="C30" s="27">
        <v>36745</v>
      </c>
      <c r="D30" s="27">
        <v>36730</v>
      </c>
      <c r="E30" s="27">
        <v>36449</v>
      </c>
      <c r="F30" s="25">
        <v>36168</v>
      </c>
    </row>
    <row r="31" spans="1:6" ht="45.75" thickBot="1">
      <c r="A31" s="24" t="s">
        <v>177</v>
      </c>
      <c r="B31" s="25">
        <v>22113</v>
      </c>
      <c r="C31" s="26">
        <v>22113</v>
      </c>
      <c r="D31" s="26">
        <v>22051</v>
      </c>
      <c r="E31" s="26">
        <v>21681</v>
      </c>
      <c r="F31" s="25">
        <v>21326</v>
      </c>
    </row>
    <row r="32" spans="1:6" ht="45.75" thickBot="1">
      <c r="A32" s="24" t="s">
        <v>178</v>
      </c>
      <c r="B32" s="25">
        <v>56418</v>
      </c>
      <c r="C32" s="27">
        <v>56418</v>
      </c>
      <c r="D32" s="27">
        <v>56499</v>
      </c>
      <c r="E32" s="27">
        <v>56555</v>
      </c>
      <c r="F32" s="25">
        <v>56678</v>
      </c>
    </row>
    <row r="33" spans="1:6" ht="45.75" thickBot="1">
      <c r="A33" s="24" t="s">
        <v>179</v>
      </c>
      <c r="B33" s="25">
        <v>33107</v>
      </c>
      <c r="C33" s="26">
        <v>33107</v>
      </c>
      <c r="D33" s="26">
        <v>33065</v>
      </c>
      <c r="E33" s="26">
        <v>32863</v>
      </c>
      <c r="F33" s="25">
        <v>32674</v>
      </c>
    </row>
    <row r="34" spans="1:6" ht="45.75" thickBot="1">
      <c r="A34" s="24" t="s">
        <v>180</v>
      </c>
      <c r="B34" s="25">
        <v>27324</v>
      </c>
      <c r="C34" s="27">
        <v>27324</v>
      </c>
      <c r="D34" s="27">
        <v>27311</v>
      </c>
      <c r="E34" s="27">
        <v>27315</v>
      </c>
      <c r="F34" s="25">
        <v>27179</v>
      </c>
    </row>
    <row r="35" spans="1:6" ht="45.75" thickBot="1">
      <c r="A35" s="24" t="s">
        <v>181</v>
      </c>
      <c r="B35" s="25">
        <v>62264</v>
      </c>
      <c r="C35" s="26">
        <v>62266</v>
      </c>
      <c r="D35" s="26">
        <v>62272</v>
      </c>
      <c r="E35" s="26">
        <v>62437</v>
      </c>
      <c r="F35" s="25">
        <v>62523</v>
      </c>
    </row>
    <row r="36" spans="1:6" ht="45.75" thickBot="1">
      <c r="A36" s="24" t="s">
        <v>182</v>
      </c>
      <c r="B36" s="25">
        <v>28212</v>
      </c>
      <c r="C36" s="27">
        <v>28212</v>
      </c>
      <c r="D36" s="27">
        <v>28264</v>
      </c>
      <c r="E36" s="27">
        <v>28123</v>
      </c>
      <c r="F36" s="25">
        <v>27956</v>
      </c>
    </row>
    <row r="37" spans="1:6" ht="45.75" thickBot="1">
      <c r="A37" s="24" t="s">
        <v>183</v>
      </c>
      <c r="B37" s="25">
        <v>26839</v>
      </c>
      <c r="C37" s="26">
        <v>26834</v>
      </c>
      <c r="D37" s="26">
        <v>26786</v>
      </c>
      <c r="E37" s="26">
        <v>26620</v>
      </c>
      <c r="F37" s="25">
        <v>26103</v>
      </c>
    </row>
    <row r="38" spans="1:6" ht="45.75" thickBot="1">
      <c r="A38" s="24" t="s">
        <v>184</v>
      </c>
      <c r="B38" s="25">
        <v>96189</v>
      </c>
      <c r="C38" s="27">
        <v>96189</v>
      </c>
      <c r="D38" s="27">
        <v>96774</v>
      </c>
      <c r="E38" s="27">
        <v>98613</v>
      </c>
      <c r="F38" s="25">
        <v>100332</v>
      </c>
    </row>
    <row r="39" spans="1:6" ht="45.75" thickBot="1">
      <c r="A39" s="24" t="s">
        <v>185</v>
      </c>
      <c r="B39" s="25">
        <v>13502</v>
      </c>
      <c r="C39" s="26">
        <v>13502</v>
      </c>
      <c r="D39" s="26">
        <v>13494</v>
      </c>
      <c r="E39" s="26">
        <v>13533</v>
      </c>
      <c r="F39" s="25">
        <v>13463</v>
      </c>
    </row>
    <row r="40" spans="1:6" ht="45.75" thickBot="1">
      <c r="A40" s="24" t="s">
        <v>186</v>
      </c>
      <c r="B40" s="25">
        <v>17541</v>
      </c>
      <c r="C40" s="27">
        <v>17541</v>
      </c>
      <c r="D40" s="27">
        <v>17511</v>
      </c>
      <c r="E40" s="27">
        <v>17454</v>
      </c>
      <c r="F40" s="25">
        <v>17471</v>
      </c>
    </row>
    <row r="41" spans="1:6" ht="45.75" thickBot="1">
      <c r="A41" s="24" t="s">
        <v>187</v>
      </c>
      <c r="B41" s="25">
        <v>26233</v>
      </c>
      <c r="C41" s="26">
        <v>26233</v>
      </c>
      <c r="D41" s="26">
        <v>26234</v>
      </c>
      <c r="E41" s="26">
        <v>26153</v>
      </c>
      <c r="F41" s="25">
        <v>26229</v>
      </c>
    </row>
    <row r="42" spans="1:6" ht="45.75" thickBot="1">
      <c r="A42" s="24" t="s">
        <v>188</v>
      </c>
      <c r="B42" s="25">
        <v>44443</v>
      </c>
      <c r="C42" s="27">
        <v>44443</v>
      </c>
      <c r="D42" s="27">
        <v>44447</v>
      </c>
      <c r="E42" s="27">
        <v>44187</v>
      </c>
      <c r="F42" s="25">
        <v>44075</v>
      </c>
    </row>
    <row r="43" spans="1:6" ht="45.75" thickBot="1">
      <c r="A43" s="24" t="s">
        <v>189</v>
      </c>
      <c r="B43" s="25">
        <v>7695</v>
      </c>
      <c r="C43" s="26">
        <v>7695</v>
      </c>
      <c r="D43" s="26">
        <v>7693</v>
      </c>
      <c r="E43" s="26">
        <v>7609</v>
      </c>
      <c r="F43" s="25">
        <v>7566</v>
      </c>
    </row>
    <row r="44" spans="1:6" ht="45.75" thickBot="1">
      <c r="A44" s="24" t="s">
        <v>190</v>
      </c>
      <c r="B44" s="25">
        <v>7605</v>
      </c>
      <c r="C44" s="27">
        <v>7605</v>
      </c>
      <c r="D44" s="27">
        <v>7576</v>
      </c>
      <c r="E44" s="27">
        <v>7607</v>
      </c>
      <c r="F44" s="25">
        <v>7595</v>
      </c>
    </row>
    <row r="45" spans="1:6" ht="45.75" thickBot="1">
      <c r="A45" s="24" t="s">
        <v>191</v>
      </c>
      <c r="B45" s="25">
        <v>8719</v>
      </c>
      <c r="C45" s="26">
        <v>8722</v>
      </c>
      <c r="D45" s="26">
        <v>8698</v>
      </c>
      <c r="E45" s="26">
        <v>8807</v>
      </c>
      <c r="F45" s="25">
        <v>8692</v>
      </c>
    </row>
    <row r="46" spans="1:6" ht="45.75" thickBot="1">
      <c r="A46" s="24" t="s">
        <v>192</v>
      </c>
      <c r="B46" s="25">
        <v>33520</v>
      </c>
      <c r="C46" s="27">
        <v>33520</v>
      </c>
      <c r="D46" s="27">
        <v>33534</v>
      </c>
      <c r="E46" s="27">
        <v>33588</v>
      </c>
      <c r="F46" s="25">
        <v>33832</v>
      </c>
    </row>
    <row r="47" spans="1:6" ht="45.75" thickBot="1">
      <c r="A47" s="24" t="s">
        <v>193</v>
      </c>
      <c r="B47" s="25">
        <v>55486</v>
      </c>
      <c r="C47" s="26">
        <v>55486</v>
      </c>
      <c r="D47" s="26">
        <v>55611</v>
      </c>
      <c r="E47" s="26">
        <v>56027</v>
      </c>
      <c r="F47" s="25">
        <v>56435</v>
      </c>
    </row>
    <row r="48" spans="1:6" ht="45.75" thickBot="1">
      <c r="A48" s="24" t="s">
        <v>194</v>
      </c>
      <c r="B48" s="25">
        <v>78859</v>
      </c>
      <c r="C48" s="27">
        <v>78862</v>
      </c>
      <c r="D48" s="27">
        <v>78890</v>
      </c>
      <c r="E48" s="27">
        <v>79189</v>
      </c>
      <c r="F48" s="25">
        <v>79021</v>
      </c>
    </row>
    <row r="49" spans="1:6" ht="45.75" thickBot="1">
      <c r="A49" s="24" t="s">
        <v>195</v>
      </c>
      <c r="B49" s="25">
        <v>29405</v>
      </c>
      <c r="C49" s="26">
        <v>29405</v>
      </c>
      <c r="D49" s="26">
        <v>29380</v>
      </c>
      <c r="E49" s="26">
        <v>29426</v>
      </c>
      <c r="F49" s="25">
        <v>29384</v>
      </c>
    </row>
    <row r="50" spans="1:6" ht="45.75" thickBot="1">
      <c r="A50" s="24" t="s">
        <v>196</v>
      </c>
      <c r="B50" s="25">
        <v>10449</v>
      </c>
      <c r="C50" s="27">
        <v>10449</v>
      </c>
      <c r="D50" s="27">
        <v>10404</v>
      </c>
      <c r="E50" s="27">
        <v>10323</v>
      </c>
      <c r="F50" s="25">
        <v>10236</v>
      </c>
    </row>
    <row r="51" spans="1:6" ht="45.75" thickBot="1">
      <c r="A51" s="24" t="s">
        <v>197</v>
      </c>
      <c r="B51" s="25">
        <v>14926</v>
      </c>
      <c r="C51" s="26">
        <v>14926</v>
      </c>
      <c r="D51" s="26">
        <v>14893</v>
      </c>
      <c r="E51" s="26">
        <v>14830</v>
      </c>
      <c r="F51" s="25">
        <v>14684</v>
      </c>
    </row>
    <row r="52" spans="1:6" ht="45.75" thickBot="1">
      <c r="A52" s="24" t="s">
        <v>198</v>
      </c>
      <c r="B52" s="25">
        <v>13927</v>
      </c>
      <c r="C52" s="27">
        <v>13927</v>
      </c>
      <c r="D52" s="27">
        <v>13917</v>
      </c>
      <c r="E52" s="27">
        <v>13819</v>
      </c>
      <c r="F52" s="25">
        <v>13737</v>
      </c>
    </row>
    <row r="53" spans="1:6" ht="45.75" thickBot="1">
      <c r="A53" s="24" t="s">
        <v>199</v>
      </c>
      <c r="B53" s="25">
        <v>16895</v>
      </c>
      <c r="C53" s="26">
        <v>16892</v>
      </c>
      <c r="D53" s="26">
        <v>16882</v>
      </c>
      <c r="E53" s="26">
        <v>16940</v>
      </c>
      <c r="F53" s="25">
        <v>16991</v>
      </c>
    </row>
    <row r="54" spans="1:6" ht="45.75" thickBot="1">
      <c r="A54" s="24" t="s">
        <v>200</v>
      </c>
      <c r="B54" s="25">
        <v>7141</v>
      </c>
      <c r="C54" s="27">
        <v>7141</v>
      </c>
      <c r="D54" s="27">
        <v>7118</v>
      </c>
      <c r="E54" s="27">
        <v>7099</v>
      </c>
      <c r="F54" s="25">
        <v>6995</v>
      </c>
    </row>
    <row r="55" spans="1:6" ht="45.75" thickBot="1">
      <c r="A55" s="24" t="s">
        <v>201</v>
      </c>
      <c r="B55" s="25">
        <v>9208</v>
      </c>
      <c r="C55" s="26">
        <v>9211</v>
      </c>
      <c r="D55" s="26">
        <v>9180</v>
      </c>
      <c r="E55" s="26">
        <v>9111</v>
      </c>
      <c r="F55" s="25">
        <v>9037</v>
      </c>
    </row>
    <row r="56" spans="1:6" ht="45.75" thickBot="1">
      <c r="A56" s="24" t="s">
        <v>202</v>
      </c>
      <c r="B56" s="25">
        <v>24254</v>
      </c>
      <c r="C56" s="27">
        <v>24254</v>
      </c>
      <c r="D56" s="27">
        <v>24251</v>
      </c>
      <c r="E56" s="27">
        <v>24269</v>
      </c>
      <c r="F56" s="25">
        <v>24477</v>
      </c>
    </row>
    <row r="57" spans="1:6" ht="45.75" thickBot="1">
      <c r="A57" s="24" t="s">
        <v>203</v>
      </c>
      <c r="B57" s="25">
        <v>42481</v>
      </c>
      <c r="C57" s="26">
        <v>42481</v>
      </c>
      <c r="D57" s="26">
        <v>42409</v>
      </c>
      <c r="E57" s="26">
        <v>41901</v>
      </c>
      <c r="F57" s="25">
        <v>41649</v>
      </c>
    </row>
    <row r="58" spans="1:6" ht="45.75" thickBot="1">
      <c r="A58" s="24" t="s">
        <v>204</v>
      </c>
      <c r="B58" s="25">
        <v>9154</v>
      </c>
      <c r="C58" s="27">
        <v>9154</v>
      </c>
      <c r="D58" s="27">
        <v>9152</v>
      </c>
      <c r="E58" s="27">
        <v>9166</v>
      </c>
      <c r="F58" s="25">
        <v>9043</v>
      </c>
    </row>
    <row r="59" spans="1:6" ht="45.75" thickBot="1">
      <c r="A59" s="24" t="s">
        <v>205</v>
      </c>
      <c r="B59" s="25">
        <v>16583</v>
      </c>
      <c r="C59" s="26">
        <v>16580</v>
      </c>
      <c r="D59" s="26">
        <v>16561</v>
      </c>
      <c r="E59" s="26">
        <v>16413</v>
      </c>
      <c r="F59" s="25">
        <v>16422</v>
      </c>
    </row>
    <row r="60" spans="1:6" ht="45.75" thickBot="1">
      <c r="A60" s="24" t="s">
        <v>206</v>
      </c>
      <c r="B60" s="25">
        <v>5717</v>
      </c>
      <c r="C60" s="27">
        <v>5717</v>
      </c>
      <c r="D60" s="27">
        <v>5743</v>
      </c>
      <c r="E60" s="27">
        <v>5806</v>
      </c>
      <c r="F60" s="25">
        <v>5847</v>
      </c>
    </row>
    <row r="61" spans="1:6" ht="45.75" thickBot="1">
      <c r="A61" s="24" t="s">
        <v>207</v>
      </c>
      <c r="B61" s="25">
        <v>86956</v>
      </c>
      <c r="C61" s="26">
        <v>86956</v>
      </c>
      <c r="D61" s="26">
        <v>87014</v>
      </c>
      <c r="E61" s="26">
        <v>86837</v>
      </c>
      <c r="F61" s="25">
        <v>86701</v>
      </c>
    </row>
    <row r="62" spans="1:6" ht="45.75" thickBot="1">
      <c r="A62" s="24" t="s">
        <v>208</v>
      </c>
      <c r="B62" s="25">
        <v>23796</v>
      </c>
      <c r="C62" s="25">
        <v>23801</v>
      </c>
      <c r="D62" s="25">
        <v>23733</v>
      </c>
      <c r="E62" s="25">
        <v>23479</v>
      </c>
      <c r="F62" s="25">
        <v>23273</v>
      </c>
    </row>
  </sheetData>
  <mergeCells count="4">
    <mergeCell ref="A1:H1"/>
    <mergeCell ref="A6:A7"/>
    <mergeCell ref="B6:C6"/>
    <mergeCell ref="D6:F6"/>
  </mergeCells>
  <pageMargins left="0.7" right="0.7" top="0.75" bottom="0.75" header="0.3" footer="0.3"/>
  <pageSetup orientation="portrait" verticalDpi="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M68"/>
  <sheetViews>
    <sheetView workbookViewId="0">
      <selection sqref="A1:M1"/>
    </sheetView>
  </sheetViews>
  <sheetFormatPr defaultRowHeight="12.75"/>
  <cols>
    <col min="1" max="1" width="8.85546875" customWidth="1"/>
    <col min="3" max="11" width="8.85546875" customWidth="1"/>
    <col min="13" max="13" width="8.85546875" customWidth="1"/>
  </cols>
  <sheetData>
    <row r="1" spans="1:39" ht="13.35" customHeight="1">
      <c r="A1" s="237" t="s">
        <v>135</v>
      </c>
      <c r="B1" s="237"/>
      <c r="C1" s="237"/>
      <c r="D1" s="237"/>
      <c r="E1" s="237"/>
      <c r="F1" s="237"/>
      <c r="G1" s="237"/>
      <c r="H1" s="237"/>
      <c r="I1" s="237"/>
      <c r="J1" s="237"/>
      <c r="K1" s="237"/>
      <c r="L1" s="237"/>
      <c r="M1" s="237"/>
    </row>
    <row r="2" spans="1:39" ht="13.35" customHeight="1">
      <c r="A2" s="238" t="s">
        <v>136</v>
      </c>
      <c r="B2" s="240" t="s">
        <v>137</v>
      </c>
      <c r="C2" s="242" t="s">
        <v>138</v>
      </c>
      <c r="D2" s="242"/>
      <c r="E2" s="242"/>
      <c r="F2" s="242"/>
      <c r="G2" s="242"/>
      <c r="H2" s="242"/>
      <c r="I2" s="242"/>
      <c r="J2" s="242"/>
      <c r="K2" s="242"/>
      <c r="L2" s="242"/>
      <c r="M2" s="240" t="s">
        <v>139</v>
      </c>
    </row>
    <row r="3" spans="1:39">
      <c r="A3" s="239"/>
      <c r="B3" s="241"/>
      <c r="C3" s="13">
        <v>2000</v>
      </c>
      <c r="D3" s="13">
        <v>2001</v>
      </c>
      <c r="E3" s="13">
        <v>2002</v>
      </c>
      <c r="F3" s="13">
        <v>2003</v>
      </c>
      <c r="G3" s="13">
        <v>2004</v>
      </c>
      <c r="H3" s="13">
        <v>2005</v>
      </c>
      <c r="I3" s="13">
        <v>2006</v>
      </c>
      <c r="J3" s="13">
        <v>2007</v>
      </c>
      <c r="K3" s="13">
        <v>2008</v>
      </c>
      <c r="L3" s="13">
        <v>2009</v>
      </c>
      <c r="M3" s="241"/>
    </row>
    <row r="4" spans="1:39">
      <c r="N4" s="222"/>
      <c r="O4" s="222"/>
      <c r="P4" s="222"/>
      <c r="Q4" s="222"/>
      <c r="R4" s="222"/>
      <c r="S4" s="222"/>
      <c r="T4" s="222"/>
      <c r="U4" s="222"/>
      <c r="V4" s="222"/>
    </row>
    <row r="5" spans="1:39">
      <c r="A5" s="14" t="s">
        <v>79</v>
      </c>
      <c r="B5" s="15">
        <v>1808193</v>
      </c>
      <c r="C5" s="15">
        <v>1807021</v>
      </c>
      <c r="D5" s="15">
        <v>1801481</v>
      </c>
      <c r="E5" s="15">
        <v>1805414</v>
      </c>
      <c r="F5" s="15">
        <v>1812295</v>
      </c>
      <c r="G5" s="15">
        <v>1816438</v>
      </c>
      <c r="H5" s="15">
        <v>1820492</v>
      </c>
      <c r="I5" s="15">
        <v>1827912</v>
      </c>
      <c r="J5" s="15">
        <v>1834052</v>
      </c>
      <c r="K5" s="15">
        <v>1840310</v>
      </c>
      <c r="L5" s="15">
        <v>1847775</v>
      </c>
      <c r="M5" s="30">
        <v>1853973</v>
      </c>
      <c r="N5" s="18">
        <v>2002</v>
      </c>
      <c r="O5" s="18">
        <v>2003</v>
      </c>
      <c r="P5" s="18">
        <v>2004</v>
      </c>
      <c r="Q5" s="18">
        <v>2005</v>
      </c>
      <c r="R5" s="18">
        <v>2006</v>
      </c>
      <c r="S5" s="18">
        <v>2007</v>
      </c>
      <c r="T5" s="18">
        <v>2008</v>
      </c>
      <c r="U5" s="45">
        <v>2009</v>
      </c>
      <c r="V5" s="45">
        <v>2010</v>
      </c>
      <c r="W5" s="46">
        <v>2011</v>
      </c>
      <c r="X5" s="47">
        <v>2012</v>
      </c>
      <c r="Y5" s="47">
        <v>2013</v>
      </c>
      <c r="Z5" s="47">
        <v>2014</v>
      </c>
      <c r="AA5" s="47">
        <v>2015</v>
      </c>
      <c r="AB5" s="47">
        <v>2016</v>
      </c>
      <c r="AC5" s="47">
        <v>2017</v>
      </c>
      <c r="AD5" s="47">
        <v>2018</v>
      </c>
      <c r="AE5" s="47">
        <v>2019</v>
      </c>
      <c r="AF5" s="47">
        <v>2020</v>
      </c>
      <c r="AG5" s="47">
        <v>2021</v>
      </c>
      <c r="AH5" s="47">
        <v>2022</v>
      </c>
      <c r="AI5" s="47">
        <v>2023</v>
      </c>
      <c r="AJ5" s="47">
        <v>2024</v>
      </c>
      <c r="AK5" s="47">
        <v>2025</v>
      </c>
      <c r="AL5" s="47">
        <v>2026</v>
      </c>
      <c r="AM5" s="47">
        <v>2027</v>
      </c>
    </row>
    <row r="6" spans="1:39">
      <c r="A6" s="16" t="s">
        <v>80</v>
      </c>
      <c r="B6" s="17">
        <v>15555</v>
      </c>
      <c r="C6" s="17">
        <v>15560</v>
      </c>
      <c r="D6" s="17">
        <v>15436</v>
      </c>
      <c r="E6" s="17">
        <v>15569</v>
      </c>
      <c r="F6" s="17">
        <v>15639</v>
      </c>
      <c r="G6" s="17">
        <v>15629</v>
      </c>
      <c r="H6" s="17">
        <v>15722</v>
      </c>
      <c r="I6" s="17">
        <v>15922</v>
      </c>
      <c r="J6" s="17">
        <v>16036</v>
      </c>
      <c r="K6" s="17">
        <v>16241</v>
      </c>
      <c r="L6" s="17">
        <v>16479</v>
      </c>
      <c r="M6" s="31">
        <v>16601</v>
      </c>
      <c r="N6" s="2"/>
      <c r="O6" s="2"/>
      <c r="P6" s="2"/>
      <c r="Q6" s="21"/>
      <c r="R6" s="2"/>
      <c r="S6" s="2"/>
      <c r="T6" s="2"/>
      <c r="U6" s="2"/>
      <c r="V6" s="2"/>
      <c r="W6" s="2"/>
      <c r="X6" s="1"/>
      <c r="Y6" s="1"/>
      <c r="Z6" s="1"/>
      <c r="AA6" s="1"/>
      <c r="AB6" s="1"/>
      <c r="AC6" s="1"/>
      <c r="AD6" s="1"/>
      <c r="AE6" s="1"/>
      <c r="AF6" s="1"/>
      <c r="AG6" s="1"/>
      <c r="AH6" s="1"/>
      <c r="AI6" s="1"/>
      <c r="AJ6" s="1"/>
      <c r="AK6" s="1"/>
      <c r="AL6" s="1"/>
      <c r="AM6" s="1"/>
    </row>
    <row r="7" spans="1:39">
      <c r="A7" s="16" t="s">
        <v>81</v>
      </c>
      <c r="B7" s="17">
        <v>75899</v>
      </c>
      <c r="C7" s="17">
        <v>76357</v>
      </c>
      <c r="D7" s="17">
        <v>78428</v>
      </c>
      <c r="E7" s="17">
        <v>80875</v>
      </c>
      <c r="F7" s="17">
        <v>84524</v>
      </c>
      <c r="G7" s="17">
        <v>88258</v>
      </c>
      <c r="H7" s="17">
        <v>92114</v>
      </c>
      <c r="I7" s="17">
        <v>96318</v>
      </c>
      <c r="J7" s="17">
        <v>99132</v>
      </c>
      <c r="K7" s="17">
        <v>101629</v>
      </c>
      <c r="L7" s="17">
        <v>102830</v>
      </c>
      <c r="M7" s="31">
        <v>104641</v>
      </c>
      <c r="N7" s="2"/>
      <c r="O7" s="2"/>
      <c r="P7" s="2"/>
      <c r="Q7" s="2"/>
      <c r="R7" s="2"/>
      <c r="S7" s="2"/>
      <c r="T7" s="2"/>
      <c r="U7" s="2"/>
      <c r="V7" s="2"/>
      <c r="W7" s="2"/>
      <c r="X7" s="1"/>
      <c r="Y7" s="1"/>
      <c r="Z7" s="1"/>
      <c r="AA7" s="1"/>
      <c r="AB7" s="1"/>
      <c r="AC7" s="1"/>
      <c r="AD7" s="1"/>
      <c r="AE7" s="1"/>
      <c r="AF7" s="1"/>
      <c r="AG7" s="1"/>
      <c r="AH7" s="1"/>
      <c r="AI7" s="1"/>
      <c r="AJ7" s="1"/>
      <c r="AK7" s="1"/>
      <c r="AL7" s="1"/>
      <c r="AM7" s="1"/>
    </row>
    <row r="8" spans="1:39">
      <c r="A8" s="16" t="s">
        <v>82</v>
      </c>
      <c r="B8" s="17">
        <v>25548</v>
      </c>
      <c r="C8" s="17">
        <v>25473</v>
      </c>
      <c r="D8" s="17">
        <v>25372</v>
      </c>
      <c r="E8" s="17">
        <v>25505</v>
      </c>
      <c r="F8" s="17">
        <v>25545</v>
      </c>
      <c r="G8" s="17">
        <v>25455</v>
      </c>
      <c r="H8" s="17">
        <v>25311</v>
      </c>
      <c r="I8" s="17">
        <v>25101</v>
      </c>
      <c r="J8" s="17">
        <v>25115</v>
      </c>
      <c r="K8" s="17">
        <v>24794</v>
      </c>
      <c r="L8" s="17">
        <v>24766</v>
      </c>
      <c r="M8" s="31">
        <v>24585</v>
      </c>
      <c r="N8" s="17"/>
      <c r="O8" s="17"/>
      <c r="P8" s="17"/>
      <c r="Q8" s="17"/>
      <c r="R8" s="17"/>
      <c r="S8" s="17"/>
      <c r="T8" s="17"/>
      <c r="U8" s="17"/>
      <c r="V8" s="17"/>
      <c r="W8" s="2"/>
      <c r="X8" s="1"/>
      <c r="Y8" s="1"/>
      <c r="Z8" s="1"/>
      <c r="AA8" s="1"/>
      <c r="AB8" s="1"/>
      <c r="AC8" s="1"/>
      <c r="AD8" s="1"/>
      <c r="AE8" s="1"/>
      <c r="AF8" s="1"/>
      <c r="AG8" s="1"/>
      <c r="AH8" s="1"/>
      <c r="AI8" s="1"/>
      <c r="AJ8" s="1"/>
      <c r="AK8" s="1"/>
      <c r="AL8" s="1"/>
      <c r="AM8" s="1"/>
    </row>
    <row r="9" spans="1:39">
      <c r="A9" s="16" t="s">
        <v>83</v>
      </c>
      <c r="B9" s="17">
        <v>14697</v>
      </c>
      <c r="C9" s="17">
        <v>14713</v>
      </c>
      <c r="D9" s="17">
        <v>14702</v>
      </c>
      <c r="E9" s="17">
        <v>14667</v>
      </c>
      <c r="F9" s="17">
        <v>14632</v>
      </c>
      <c r="G9" s="17">
        <v>14696</v>
      </c>
      <c r="H9" s="17">
        <v>14682</v>
      </c>
      <c r="I9" s="17">
        <v>14585</v>
      </c>
      <c r="J9" s="17">
        <v>14585</v>
      </c>
      <c r="K9" s="17">
        <v>14587</v>
      </c>
      <c r="L9" s="17">
        <v>14512</v>
      </c>
      <c r="M9" s="31">
        <v>14523</v>
      </c>
      <c r="N9" s="17"/>
      <c r="O9" s="17"/>
      <c r="P9" s="17"/>
      <c r="Q9" s="33">
        <v>14682</v>
      </c>
      <c r="R9" s="17">
        <v>14585</v>
      </c>
      <c r="S9" s="17">
        <v>14585</v>
      </c>
      <c r="T9" s="17">
        <v>14587</v>
      </c>
      <c r="U9" s="17">
        <v>14512</v>
      </c>
      <c r="V9" s="17"/>
      <c r="W9" s="2"/>
      <c r="X9" s="1"/>
      <c r="Y9" s="1"/>
      <c r="Z9" s="1"/>
      <c r="AA9" s="1"/>
      <c r="AB9" s="1"/>
      <c r="AC9" s="1"/>
      <c r="AD9" s="1"/>
      <c r="AE9" s="1"/>
      <c r="AF9" s="1"/>
      <c r="AG9" s="1"/>
      <c r="AH9" s="1"/>
      <c r="AI9" s="1"/>
      <c r="AJ9" s="1"/>
      <c r="AK9" s="1"/>
      <c r="AL9" s="1"/>
      <c r="AM9" s="1"/>
    </row>
    <row r="10" spans="1:39">
      <c r="A10" s="16" t="s">
        <v>84</v>
      </c>
      <c r="B10" s="17">
        <v>25427</v>
      </c>
      <c r="C10" s="17">
        <v>25366</v>
      </c>
      <c r="D10" s="17">
        <v>25237</v>
      </c>
      <c r="E10" s="17">
        <v>25156</v>
      </c>
      <c r="F10" s="17">
        <v>25094</v>
      </c>
      <c r="G10" s="17">
        <v>24867</v>
      </c>
      <c r="H10" s="17">
        <v>24703</v>
      </c>
      <c r="I10" s="17">
        <v>24399</v>
      </c>
      <c r="J10" s="17">
        <v>24235</v>
      </c>
      <c r="K10" s="17">
        <v>24168</v>
      </c>
      <c r="L10" s="17">
        <v>24153</v>
      </c>
      <c r="M10" s="31">
        <v>24017</v>
      </c>
      <c r="N10" s="17"/>
      <c r="O10" s="17"/>
      <c r="P10" s="17"/>
      <c r="Q10" s="17"/>
      <c r="R10" s="17"/>
      <c r="S10" s="17"/>
      <c r="T10" s="17"/>
      <c r="U10" s="17"/>
      <c r="V10" s="17"/>
      <c r="W10" s="2"/>
      <c r="X10" s="1"/>
      <c r="Y10" s="1"/>
      <c r="Z10" s="1"/>
      <c r="AA10" s="1"/>
      <c r="AB10" s="1"/>
      <c r="AC10" s="1"/>
      <c r="AD10" s="1"/>
      <c r="AE10" s="1"/>
      <c r="AF10" s="1"/>
      <c r="AG10" s="1"/>
      <c r="AH10" s="1"/>
      <c r="AI10" s="1"/>
      <c r="AJ10" s="1"/>
      <c r="AK10" s="1"/>
      <c r="AL10" s="1"/>
      <c r="AM10" s="1"/>
    </row>
    <row r="11" spans="1:39">
      <c r="A11" s="16" t="s">
        <v>85</v>
      </c>
      <c r="B11" s="17">
        <v>96783</v>
      </c>
      <c r="C11" s="17">
        <v>96735</v>
      </c>
      <c r="D11" s="17">
        <v>96035</v>
      </c>
      <c r="E11" s="17">
        <v>95741</v>
      </c>
      <c r="F11" s="17">
        <v>95554</v>
      </c>
      <c r="G11" s="17">
        <v>95239</v>
      </c>
      <c r="H11" s="17">
        <v>94821</v>
      </c>
      <c r="I11" s="17">
        <v>94943</v>
      </c>
      <c r="J11" s="17">
        <v>95059</v>
      </c>
      <c r="K11" s="17">
        <v>95209</v>
      </c>
      <c r="L11" s="17">
        <v>96040</v>
      </c>
      <c r="M11" s="31">
        <v>96378</v>
      </c>
      <c r="N11" s="17"/>
      <c r="O11" s="17"/>
      <c r="P11" s="17"/>
      <c r="Q11" s="17"/>
      <c r="R11" s="17"/>
      <c r="S11" s="17"/>
      <c r="T11" s="17"/>
      <c r="U11" s="17"/>
      <c r="V11" s="17"/>
      <c r="W11" s="2"/>
      <c r="X11" s="1"/>
      <c r="Y11" s="1"/>
      <c r="Z11" s="1"/>
      <c r="AA11" s="1"/>
      <c r="AB11" s="1"/>
      <c r="AC11" s="1"/>
      <c r="AD11" s="1"/>
      <c r="AE11" s="1"/>
      <c r="AF11" s="1"/>
      <c r="AG11" s="1"/>
      <c r="AH11" s="1"/>
      <c r="AI11" s="1"/>
      <c r="AJ11" s="1"/>
      <c r="AK11" s="1"/>
      <c r="AL11" s="1"/>
      <c r="AM11" s="1"/>
    </row>
    <row r="12" spans="1:39">
      <c r="A12" s="16" t="s">
        <v>86</v>
      </c>
      <c r="B12" s="17">
        <v>7587</v>
      </c>
      <c r="C12" s="17">
        <v>7596</v>
      </c>
      <c r="D12" s="17">
        <v>7480</v>
      </c>
      <c r="E12" s="17">
        <v>7443</v>
      </c>
      <c r="F12" s="17">
        <v>7409</v>
      </c>
      <c r="G12" s="17">
        <v>7411</v>
      </c>
      <c r="H12" s="17">
        <v>7507</v>
      </c>
      <c r="I12" s="17">
        <v>7531</v>
      </c>
      <c r="J12" s="17">
        <v>7588</v>
      </c>
      <c r="K12" s="17">
        <v>7621</v>
      </c>
      <c r="L12" s="17">
        <v>7560</v>
      </c>
      <c r="M12" s="31">
        <v>7640</v>
      </c>
      <c r="N12" s="17"/>
      <c r="O12" s="17"/>
      <c r="P12" s="17"/>
      <c r="Q12" s="33">
        <v>7507</v>
      </c>
      <c r="R12" s="17">
        <v>7531</v>
      </c>
      <c r="S12" s="17">
        <v>7588</v>
      </c>
      <c r="T12" s="17">
        <v>7621</v>
      </c>
      <c r="U12" s="17">
        <v>7560</v>
      </c>
      <c r="V12" s="17"/>
      <c r="W12" s="2"/>
      <c r="X12" s="1"/>
      <c r="Y12" s="1"/>
      <c r="Z12" s="1"/>
      <c r="AA12" s="1"/>
      <c r="AB12" s="1"/>
      <c r="AC12" s="1"/>
      <c r="AD12" s="1"/>
      <c r="AE12" s="1"/>
      <c r="AF12" s="1"/>
      <c r="AG12" s="1"/>
      <c r="AH12" s="1"/>
      <c r="AI12" s="1"/>
      <c r="AJ12" s="1"/>
      <c r="AK12" s="1"/>
      <c r="AL12" s="1"/>
      <c r="AM12" s="1"/>
    </row>
    <row r="13" spans="1:39">
      <c r="A13" s="16" t="s">
        <v>87</v>
      </c>
      <c r="B13" s="17">
        <v>10336</v>
      </c>
      <c r="C13" s="17">
        <v>10302</v>
      </c>
      <c r="D13" s="17">
        <v>10153</v>
      </c>
      <c r="E13" s="17">
        <v>10166</v>
      </c>
      <c r="F13" s="17">
        <v>10061</v>
      </c>
      <c r="G13" s="17">
        <v>10055</v>
      </c>
      <c r="H13" s="17">
        <v>9852</v>
      </c>
      <c r="I13" s="17">
        <v>9695</v>
      </c>
      <c r="J13" s="17">
        <v>9696</v>
      </c>
      <c r="K13" s="17">
        <v>9603</v>
      </c>
      <c r="L13" s="17">
        <v>9505</v>
      </c>
      <c r="M13" s="31">
        <v>9360</v>
      </c>
      <c r="N13" s="17"/>
      <c r="O13" s="17"/>
      <c r="P13" s="17"/>
      <c r="Q13" s="17"/>
      <c r="R13" s="17"/>
      <c r="S13" s="17"/>
      <c r="T13" s="17"/>
      <c r="U13" s="17"/>
      <c r="V13" s="17"/>
      <c r="W13" s="2"/>
      <c r="X13" s="1"/>
      <c r="Y13" s="1"/>
      <c r="Z13" s="1"/>
      <c r="AA13" s="1"/>
      <c r="AB13" s="1"/>
      <c r="AC13" s="1"/>
      <c r="AD13" s="1"/>
      <c r="AE13" s="1"/>
      <c r="AF13" s="1"/>
      <c r="AG13" s="1"/>
      <c r="AH13" s="1"/>
      <c r="AI13" s="1"/>
      <c r="AJ13" s="1"/>
      <c r="AK13" s="1"/>
      <c r="AL13" s="1"/>
      <c r="AM13" s="1"/>
    </row>
    <row r="14" spans="1:39">
      <c r="A14" s="16" t="s">
        <v>88</v>
      </c>
      <c r="B14" s="17">
        <v>7366</v>
      </c>
      <c r="C14" s="17">
        <v>7396</v>
      </c>
      <c r="D14" s="17">
        <v>7588</v>
      </c>
      <c r="E14" s="17">
        <v>7627</v>
      </c>
      <c r="F14" s="17">
        <v>7741</v>
      </c>
      <c r="G14" s="17">
        <v>7669</v>
      </c>
      <c r="H14" s="17">
        <v>7808</v>
      </c>
      <c r="I14" s="17">
        <v>7848</v>
      </c>
      <c r="J14" s="17">
        <v>7970</v>
      </c>
      <c r="K14" s="17">
        <v>8034</v>
      </c>
      <c r="L14" s="17">
        <v>8124</v>
      </c>
      <c r="M14" s="31">
        <v>8201</v>
      </c>
      <c r="N14" s="17"/>
      <c r="O14" s="17"/>
      <c r="P14" s="17"/>
      <c r="Q14" s="17"/>
      <c r="R14" s="17"/>
      <c r="S14" s="17"/>
      <c r="T14" s="17"/>
      <c r="U14" s="33">
        <v>8124</v>
      </c>
      <c r="V14" s="17"/>
      <c r="W14" s="2"/>
      <c r="X14" s="1"/>
      <c r="Y14" s="1"/>
      <c r="Z14" s="1"/>
      <c r="AA14" s="1"/>
      <c r="AB14" s="1"/>
      <c r="AC14" s="1"/>
      <c r="AD14" s="1"/>
      <c r="AE14" s="1"/>
      <c r="AF14" s="1"/>
      <c r="AG14" s="1"/>
      <c r="AH14" s="1"/>
      <c r="AI14" s="1"/>
      <c r="AJ14" s="1"/>
      <c r="AK14" s="1"/>
      <c r="AL14" s="1"/>
      <c r="AM14" s="1"/>
    </row>
    <row r="15" spans="1:39">
      <c r="A15" s="16" t="s">
        <v>89</v>
      </c>
      <c r="B15" s="17">
        <v>47591</v>
      </c>
      <c r="C15" s="17">
        <v>47507</v>
      </c>
      <c r="D15" s="17">
        <v>47067</v>
      </c>
      <c r="E15" s="17">
        <v>46935</v>
      </c>
      <c r="F15" s="17">
        <v>47054</v>
      </c>
      <c r="G15" s="17">
        <v>46717</v>
      </c>
      <c r="H15" s="17">
        <v>46229</v>
      </c>
      <c r="I15" s="17">
        <v>46200</v>
      </c>
      <c r="J15" s="17">
        <v>46243</v>
      </c>
      <c r="K15" s="17">
        <v>46171</v>
      </c>
      <c r="L15" s="17">
        <v>46034</v>
      </c>
      <c r="M15" s="31">
        <v>46042</v>
      </c>
      <c r="N15" s="17"/>
      <c r="O15" s="17"/>
      <c r="P15" s="17"/>
      <c r="Q15" s="17"/>
      <c r="R15" s="17"/>
      <c r="S15" s="17"/>
      <c r="T15" s="17"/>
      <c r="U15" s="17"/>
      <c r="V15" s="17"/>
      <c r="W15" s="2"/>
      <c r="X15" s="1"/>
      <c r="Y15" s="1"/>
      <c r="Z15" s="1"/>
      <c r="AA15" s="1"/>
      <c r="AB15" s="1"/>
      <c r="AC15" s="1"/>
      <c r="AD15" s="1"/>
      <c r="AE15" s="1"/>
      <c r="AF15" s="1"/>
      <c r="AG15" s="1"/>
      <c r="AH15" s="1"/>
      <c r="AI15" s="1"/>
      <c r="AJ15" s="1"/>
      <c r="AK15" s="1"/>
      <c r="AL15" s="1"/>
      <c r="AM15" s="1"/>
    </row>
    <row r="16" spans="1:39">
      <c r="A16" s="16" t="s">
        <v>90</v>
      </c>
      <c r="B16" s="17">
        <v>7155</v>
      </c>
      <c r="C16" s="17">
        <v>7208</v>
      </c>
      <c r="D16" s="17">
        <v>7309</v>
      </c>
      <c r="E16" s="17">
        <v>7409</v>
      </c>
      <c r="F16" s="17">
        <v>7615</v>
      </c>
      <c r="G16" s="17">
        <v>7764</v>
      </c>
      <c r="H16" s="17">
        <v>7905</v>
      </c>
      <c r="I16" s="17">
        <v>8083</v>
      </c>
      <c r="J16" s="17">
        <v>8248</v>
      </c>
      <c r="K16" s="17">
        <v>8408</v>
      </c>
      <c r="L16" s="17">
        <v>8529</v>
      </c>
      <c r="M16" s="31">
        <v>8704</v>
      </c>
      <c r="N16" s="17"/>
      <c r="O16" s="17"/>
      <c r="P16" s="17"/>
      <c r="Q16" s="17"/>
      <c r="R16" s="17"/>
      <c r="S16" s="17"/>
      <c r="T16" s="17"/>
      <c r="U16" s="17"/>
      <c r="V16" s="17"/>
      <c r="W16" s="2"/>
      <c r="X16" s="1"/>
      <c r="Y16" s="1"/>
      <c r="Z16" s="1"/>
      <c r="AA16" s="1"/>
      <c r="AB16" s="1"/>
      <c r="AC16" s="1"/>
      <c r="AD16" s="1"/>
      <c r="AE16" s="1"/>
      <c r="AF16" s="1"/>
      <c r="AG16" s="1"/>
      <c r="AH16" s="1"/>
      <c r="AI16" s="1"/>
      <c r="AJ16" s="1"/>
      <c r="AK16" s="1"/>
      <c r="AL16" s="1"/>
      <c r="AM16" s="1"/>
    </row>
    <row r="17" spans="1:39">
      <c r="A17" s="16" t="s">
        <v>91</v>
      </c>
      <c r="B17" s="17">
        <v>11292</v>
      </c>
      <c r="C17" s="17">
        <v>11280</v>
      </c>
      <c r="D17" s="17">
        <v>11325</v>
      </c>
      <c r="E17" s="17">
        <v>11310</v>
      </c>
      <c r="F17" s="17">
        <v>11406</v>
      </c>
      <c r="G17" s="17">
        <v>11558</v>
      </c>
      <c r="H17" s="17">
        <v>11648</v>
      </c>
      <c r="I17" s="17">
        <v>11834</v>
      </c>
      <c r="J17" s="17">
        <v>11969</v>
      </c>
      <c r="K17" s="17">
        <v>12022</v>
      </c>
      <c r="L17" s="17">
        <v>11963</v>
      </c>
      <c r="M17" s="31">
        <v>11924</v>
      </c>
      <c r="N17" s="17"/>
      <c r="O17" s="17"/>
      <c r="P17" s="17"/>
      <c r="Q17" s="17"/>
      <c r="R17" s="17"/>
      <c r="S17" s="17"/>
      <c r="T17" s="17"/>
      <c r="U17" s="33">
        <v>11963</v>
      </c>
      <c r="V17" s="17"/>
      <c r="W17" s="2"/>
      <c r="X17" s="1"/>
      <c r="Y17" s="1"/>
      <c r="Z17" s="1"/>
      <c r="AA17" s="1"/>
      <c r="AB17" s="1"/>
      <c r="AC17" s="1"/>
      <c r="AD17" s="1"/>
      <c r="AE17" s="1"/>
      <c r="AF17" s="1"/>
      <c r="AG17" s="1"/>
      <c r="AH17" s="1"/>
      <c r="AI17" s="1"/>
      <c r="AJ17" s="1"/>
      <c r="AK17" s="1"/>
      <c r="AL17" s="1"/>
      <c r="AM17" s="1"/>
    </row>
    <row r="18" spans="1:39">
      <c r="A18" s="16" t="s">
        <v>92</v>
      </c>
      <c r="B18" s="17">
        <v>34448</v>
      </c>
      <c r="C18" s="17">
        <v>34437</v>
      </c>
      <c r="D18" s="17">
        <v>34452</v>
      </c>
      <c r="E18" s="17">
        <v>34621</v>
      </c>
      <c r="F18" s="17">
        <v>34831</v>
      </c>
      <c r="G18" s="17">
        <v>34938</v>
      </c>
      <c r="H18" s="17">
        <v>35020</v>
      </c>
      <c r="I18" s="17">
        <v>35196</v>
      </c>
      <c r="J18" s="17">
        <v>35354</v>
      </c>
      <c r="K18" s="17">
        <v>35457</v>
      </c>
      <c r="L18" s="17">
        <v>35351</v>
      </c>
      <c r="M18" s="31">
        <v>35505</v>
      </c>
      <c r="N18" s="17"/>
      <c r="O18" s="17"/>
      <c r="P18" s="17"/>
      <c r="Q18" s="17"/>
      <c r="R18" s="17"/>
      <c r="S18" s="17"/>
      <c r="T18" s="17"/>
      <c r="U18" s="17"/>
      <c r="V18" s="17"/>
      <c r="W18" s="2"/>
      <c r="X18" s="1"/>
      <c r="Y18" s="1"/>
      <c r="Z18" s="1"/>
      <c r="AA18" s="1"/>
      <c r="AB18" s="1"/>
      <c r="AC18" s="1"/>
      <c r="AD18" s="1"/>
      <c r="AE18" s="1"/>
      <c r="AF18" s="1"/>
      <c r="AG18" s="1"/>
      <c r="AH18" s="1"/>
      <c r="AI18" s="1"/>
      <c r="AJ18" s="1"/>
      <c r="AK18" s="1"/>
      <c r="AL18" s="1"/>
      <c r="AM18" s="1"/>
    </row>
    <row r="19" spans="1:39">
      <c r="A19" s="16" t="s">
        <v>93</v>
      </c>
      <c r="B19" s="17">
        <v>20171</v>
      </c>
      <c r="C19" s="17">
        <v>20288</v>
      </c>
      <c r="D19" s="17">
        <v>20668</v>
      </c>
      <c r="E19" s="17">
        <v>21030</v>
      </c>
      <c r="F19" s="17">
        <v>21436</v>
      </c>
      <c r="G19" s="17">
        <v>21766</v>
      </c>
      <c r="H19" s="17">
        <v>22361</v>
      </c>
      <c r="I19" s="17">
        <v>23016</v>
      </c>
      <c r="J19" s="17">
        <v>23492</v>
      </c>
      <c r="K19" s="17">
        <v>23664</v>
      </c>
      <c r="L19" s="17">
        <v>23820</v>
      </c>
      <c r="M19" s="31">
        <v>23978</v>
      </c>
      <c r="N19" s="17"/>
      <c r="O19" s="17"/>
      <c r="P19" s="17"/>
      <c r="Q19" s="17"/>
      <c r="R19" s="17"/>
      <c r="S19" s="17"/>
      <c r="T19" s="17"/>
      <c r="U19" s="17"/>
      <c r="V19" s="17"/>
      <c r="W19" s="2"/>
      <c r="X19" s="1"/>
      <c r="Y19" s="1"/>
      <c r="Z19" s="1"/>
      <c r="AA19" s="1"/>
      <c r="AB19" s="1"/>
      <c r="AC19" s="1"/>
      <c r="AD19" s="1"/>
      <c r="AE19" s="1"/>
      <c r="AF19" s="1"/>
      <c r="AG19" s="1"/>
      <c r="AH19" s="1"/>
      <c r="AI19" s="1"/>
      <c r="AJ19" s="1"/>
      <c r="AK19" s="1"/>
      <c r="AL19" s="1"/>
      <c r="AM19" s="1"/>
    </row>
    <row r="20" spans="1:39">
      <c r="A20" s="16" t="s">
        <v>94</v>
      </c>
      <c r="B20" s="17">
        <v>32682</v>
      </c>
      <c r="C20" s="17">
        <v>32652</v>
      </c>
      <c r="D20" s="17">
        <v>32421</v>
      </c>
      <c r="E20" s="17">
        <v>32178</v>
      </c>
      <c r="F20" s="17">
        <v>31925</v>
      </c>
      <c r="G20" s="17">
        <v>31600</v>
      </c>
      <c r="H20" s="17">
        <v>31510</v>
      </c>
      <c r="I20" s="17">
        <v>31266</v>
      </c>
      <c r="J20" s="17">
        <v>30887</v>
      </c>
      <c r="K20" s="17">
        <v>30802</v>
      </c>
      <c r="L20" s="17">
        <v>30748</v>
      </c>
      <c r="M20" s="31">
        <v>30626</v>
      </c>
      <c r="N20" s="17"/>
      <c r="O20" s="17"/>
      <c r="P20" s="17"/>
      <c r="Q20" s="17"/>
      <c r="R20" s="17"/>
      <c r="S20" s="17"/>
      <c r="T20" s="17"/>
      <c r="U20" s="17"/>
      <c r="V20" s="17"/>
      <c r="W20" s="2"/>
      <c r="X20" s="1"/>
      <c r="Y20" s="1"/>
      <c r="Z20" s="1"/>
      <c r="AA20" s="1"/>
      <c r="AB20" s="1"/>
      <c r="AC20" s="1"/>
      <c r="AD20" s="1"/>
      <c r="AE20" s="1"/>
      <c r="AF20" s="1"/>
      <c r="AG20" s="1"/>
      <c r="AH20" s="1"/>
      <c r="AI20" s="1"/>
      <c r="AJ20" s="1"/>
      <c r="AK20" s="1"/>
      <c r="AL20" s="1"/>
      <c r="AM20" s="1"/>
    </row>
    <row r="21" spans="1:39">
      <c r="A21" s="16" t="s">
        <v>95</v>
      </c>
      <c r="B21" s="17">
        <v>12647</v>
      </c>
      <c r="C21" s="17">
        <v>12677</v>
      </c>
      <c r="D21" s="17">
        <v>12805</v>
      </c>
      <c r="E21" s="17">
        <v>12877</v>
      </c>
      <c r="F21" s="17">
        <v>13140</v>
      </c>
      <c r="G21" s="17">
        <v>13325</v>
      </c>
      <c r="H21" s="17">
        <v>13529</v>
      </c>
      <c r="I21" s="17">
        <v>13611</v>
      </c>
      <c r="J21" s="17">
        <v>13807</v>
      </c>
      <c r="K21" s="17">
        <v>13793</v>
      </c>
      <c r="L21" s="17">
        <v>13885</v>
      </c>
      <c r="M21" s="31">
        <v>14063</v>
      </c>
      <c r="N21" s="17"/>
      <c r="O21" s="17"/>
      <c r="P21" s="17"/>
      <c r="Q21" s="17"/>
      <c r="R21" s="17"/>
      <c r="S21" s="17"/>
      <c r="T21" s="17"/>
      <c r="U21" s="17"/>
      <c r="V21" s="17"/>
      <c r="W21" s="2"/>
      <c r="X21" s="1"/>
      <c r="Y21" s="1"/>
      <c r="Z21" s="1"/>
      <c r="AA21" s="1"/>
      <c r="AB21" s="1"/>
      <c r="AC21" s="1"/>
      <c r="AD21" s="1"/>
      <c r="AE21" s="1"/>
      <c r="AF21" s="1"/>
      <c r="AG21" s="1"/>
      <c r="AH21" s="1"/>
      <c r="AI21" s="1"/>
      <c r="AJ21" s="1"/>
      <c r="AK21" s="1"/>
      <c r="AL21" s="1"/>
      <c r="AM21" s="1"/>
    </row>
    <row r="22" spans="1:39">
      <c r="A22" s="16" t="s">
        <v>96</v>
      </c>
      <c r="B22" s="17">
        <v>68635</v>
      </c>
      <c r="C22" s="17">
        <v>68520</v>
      </c>
      <c r="D22" s="17">
        <v>67817</v>
      </c>
      <c r="E22" s="17">
        <v>67778</v>
      </c>
      <c r="F22" s="17">
        <v>67707</v>
      </c>
      <c r="G22" s="17">
        <v>67900</v>
      </c>
      <c r="H22" s="17">
        <v>67989</v>
      </c>
      <c r="I22" s="17">
        <v>68141</v>
      </c>
      <c r="J22" s="17">
        <v>67940</v>
      </c>
      <c r="K22" s="17">
        <v>68441</v>
      </c>
      <c r="L22" s="17">
        <v>68696</v>
      </c>
      <c r="M22" s="31">
        <v>69233</v>
      </c>
      <c r="N22" s="17"/>
      <c r="O22" s="17"/>
      <c r="P22" s="17"/>
      <c r="Q22" s="17"/>
      <c r="R22" s="17"/>
      <c r="S22" s="17"/>
      <c r="T22" s="33">
        <v>68441</v>
      </c>
      <c r="U22" s="17">
        <v>68696</v>
      </c>
      <c r="V22" s="17"/>
      <c r="W22" s="2"/>
      <c r="X22" s="1"/>
      <c r="Y22" s="1"/>
      <c r="Z22" s="1"/>
      <c r="AA22" s="1"/>
      <c r="AB22" s="1"/>
      <c r="AC22" s="1"/>
      <c r="AD22" s="1"/>
      <c r="AE22" s="1"/>
      <c r="AF22" s="1"/>
      <c r="AG22" s="1"/>
      <c r="AH22" s="1"/>
      <c r="AI22" s="1"/>
      <c r="AJ22" s="1"/>
      <c r="AK22" s="1"/>
      <c r="AL22" s="1"/>
      <c r="AM22" s="1"/>
    </row>
    <row r="23" spans="1:39">
      <c r="A23" s="16" t="s">
        <v>97</v>
      </c>
      <c r="B23" s="17">
        <v>28002</v>
      </c>
      <c r="C23" s="17">
        <v>28061</v>
      </c>
      <c r="D23" s="17">
        <v>28098</v>
      </c>
      <c r="E23" s="17">
        <v>28270</v>
      </c>
      <c r="F23" s="17">
        <v>28362</v>
      </c>
      <c r="G23" s="17">
        <v>28676</v>
      </c>
      <c r="H23" s="17">
        <v>28622</v>
      </c>
      <c r="I23" s="17">
        <v>28877</v>
      </c>
      <c r="J23" s="17">
        <v>29089</v>
      </c>
      <c r="K23" s="17">
        <v>29101</v>
      </c>
      <c r="L23" s="17">
        <v>29155</v>
      </c>
      <c r="M23" s="31">
        <v>29200</v>
      </c>
      <c r="N23" s="17"/>
      <c r="O23" s="17"/>
      <c r="P23" s="17"/>
      <c r="Q23" s="17"/>
      <c r="R23" s="17"/>
      <c r="S23" s="17"/>
      <c r="T23" s="17"/>
      <c r="U23" s="17"/>
      <c r="V23" s="17"/>
      <c r="W23" s="2"/>
      <c r="X23" s="1"/>
      <c r="Y23" s="1"/>
      <c r="Z23" s="1"/>
      <c r="AA23" s="1"/>
      <c r="AB23" s="1"/>
      <c r="AC23" s="1"/>
      <c r="AD23" s="1"/>
      <c r="AE23" s="1"/>
      <c r="AF23" s="1"/>
      <c r="AG23" s="1"/>
      <c r="AH23" s="1"/>
      <c r="AI23" s="1"/>
      <c r="AJ23" s="1"/>
      <c r="AK23" s="1"/>
      <c r="AL23" s="1"/>
      <c r="AM23" s="1"/>
    </row>
    <row r="24" spans="1:39">
      <c r="A24" s="16" t="s">
        <v>98</v>
      </c>
      <c r="B24" s="17">
        <v>42246</v>
      </c>
      <c r="C24" s="17">
        <v>42485</v>
      </c>
      <c r="D24" s="17">
        <v>43348</v>
      </c>
      <c r="E24" s="17">
        <v>44767</v>
      </c>
      <c r="F24" s="17">
        <v>46075</v>
      </c>
      <c r="G24" s="17">
        <v>47163</v>
      </c>
      <c r="H24" s="17">
        <v>48662</v>
      </c>
      <c r="I24" s="17">
        <v>50003</v>
      </c>
      <c r="J24" s="17">
        <v>51264</v>
      </c>
      <c r="K24" s="17">
        <v>52184</v>
      </c>
      <c r="L24" s="17">
        <v>53054</v>
      </c>
      <c r="M24" s="31">
        <v>53659</v>
      </c>
      <c r="N24" s="17"/>
      <c r="O24" s="32"/>
      <c r="P24" s="32"/>
      <c r="Q24" s="32"/>
      <c r="R24" s="17"/>
      <c r="S24" s="17"/>
      <c r="T24" s="17"/>
      <c r="U24" s="17"/>
      <c r="V24" s="17"/>
      <c r="W24" s="2"/>
      <c r="X24" s="1"/>
      <c r="Y24" s="1"/>
      <c r="Z24" s="1"/>
      <c r="AA24" s="1"/>
      <c r="AB24" s="1"/>
      <c r="AC24" s="1"/>
      <c r="AD24" s="1"/>
      <c r="AE24" s="1"/>
      <c r="AF24" s="1"/>
      <c r="AG24" s="1"/>
      <c r="AH24" s="1"/>
      <c r="AI24" s="1"/>
      <c r="AJ24" s="1"/>
      <c r="AK24" s="1"/>
      <c r="AL24" s="1"/>
      <c r="AM24" s="1"/>
    </row>
    <row r="25" spans="1:39">
      <c r="A25" s="16" t="s">
        <v>99</v>
      </c>
      <c r="B25" s="17">
        <v>200111</v>
      </c>
      <c r="C25" s="17">
        <v>199743</v>
      </c>
      <c r="D25" s="17">
        <v>197898</v>
      </c>
      <c r="E25" s="17">
        <v>196422</v>
      </c>
      <c r="F25" s="17">
        <v>195960</v>
      </c>
      <c r="G25" s="17">
        <v>195364</v>
      </c>
      <c r="H25" s="17">
        <v>193878</v>
      </c>
      <c r="I25" s="17">
        <v>192954</v>
      </c>
      <c r="J25" s="17">
        <v>192354</v>
      </c>
      <c r="K25" s="17">
        <v>192414</v>
      </c>
      <c r="L25" s="17">
        <v>193150</v>
      </c>
      <c r="M25" s="31">
        <v>192976</v>
      </c>
      <c r="N25" s="17"/>
      <c r="O25" s="32"/>
      <c r="P25" s="32"/>
      <c r="Q25" s="32"/>
      <c r="R25" s="17"/>
      <c r="S25" s="33">
        <v>192354</v>
      </c>
      <c r="T25" s="17">
        <v>192414</v>
      </c>
      <c r="U25" s="17">
        <v>193150</v>
      </c>
      <c r="V25" s="17"/>
      <c r="W25" s="2"/>
      <c r="X25" s="1"/>
      <c r="Y25" s="1"/>
      <c r="Z25" s="1"/>
      <c r="AA25" s="1"/>
      <c r="AB25" s="1"/>
      <c r="AC25" s="1"/>
      <c r="AD25" s="1"/>
      <c r="AE25" s="1"/>
      <c r="AF25" s="1"/>
      <c r="AG25" s="1"/>
      <c r="AH25" s="1"/>
      <c r="AI25" s="1"/>
      <c r="AJ25" s="1"/>
      <c r="AK25" s="1"/>
      <c r="AL25" s="1"/>
      <c r="AM25" s="1"/>
    </row>
    <row r="26" spans="1:39">
      <c r="A26" s="16" t="s">
        <v>100</v>
      </c>
      <c r="B26" s="17">
        <v>16914</v>
      </c>
      <c r="C26" s="17">
        <v>16832</v>
      </c>
      <c r="D26" s="17">
        <v>16802</v>
      </c>
      <c r="E26" s="17">
        <v>16681</v>
      </c>
      <c r="F26" s="17">
        <v>16739</v>
      </c>
      <c r="G26" s="17">
        <v>16622</v>
      </c>
      <c r="H26" s="17">
        <v>16593</v>
      </c>
      <c r="I26" s="17">
        <v>16445</v>
      </c>
      <c r="J26" s="17">
        <v>16360</v>
      </c>
      <c r="K26" s="17">
        <v>16422</v>
      </c>
      <c r="L26" s="17">
        <v>16422</v>
      </c>
      <c r="M26" s="31">
        <v>16383</v>
      </c>
      <c r="N26" s="2"/>
      <c r="O26" s="21"/>
      <c r="P26" s="21"/>
      <c r="Q26" s="32"/>
      <c r="R26" s="17"/>
      <c r="S26" s="17"/>
      <c r="T26" s="17"/>
      <c r="U26" s="17"/>
      <c r="V26" s="17"/>
      <c r="W26" s="2"/>
      <c r="X26" s="1"/>
      <c r="Y26" s="1"/>
      <c r="Z26" s="1"/>
      <c r="AA26" s="1"/>
      <c r="AB26" s="1"/>
      <c r="AC26" s="1"/>
      <c r="AD26" s="1"/>
      <c r="AE26" s="1"/>
      <c r="AF26" s="1"/>
      <c r="AG26" s="1"/>
      <c r="AH26" s="1"/>
      <c r="AI26" s="1"/>
      <c r="AJ26" s="1"/>
      <c r="AK26" s="1"/>
      <c r="AL26" s="1"/>
      <c r="AM26" s="1"/>
    </row>
    <row r="27" spans="1:39">
      <c r="A27" s="16" t="s">
        <v>101</v>
      </c>
      <c r="B27" s="17">
        <v>22107</v>
      </c>
      <c r="C27" s="17">
        <v>22115</v>
      </c>
      <c r="D27" s="17">
        <v>22067</v>
      </c>
      <c r="E27" s="17">
        <v>22113</v>
      </c>
      <c r="F27" s="17">
        <v>22218</v>
      </c>
      <c r="G27" s="17">
        <v>22168</v>
      </c>
      <c r="H27" s="17">
        <v>22160</v>
      </c>
      <c r="I27" s="17">
        <v>22064</v>
      </c>
      <c r="J27" s="17">
        <v>21953</v>
      </c>
      <c r="K27" s="17">
        <v>21881</v>
      </c>
      <c r="L27" s="17">
        <v>21794</v>
      </c>
      <c r="M27" s="31">
        <v>21702</v>
      </c>
      <c r="N27" s="33">
        <v>22113</v>
      </c>
      <c r="O27" s="17">
        <v>22218</v>
      </c>
      <c r="P27" s="17">
        <v>22168</v>
      </c>
      <c r="Q27" s="17">
        <v>22160</v>
      </c>
      <c r="R27" s="17">
        <v>22064</v>
      </c>
      <c r="S27" s="17">
        <v>21953</v>
      </c>
      <c r="T27" s="17">
        <v>21881</v>
      </c>
      <c r="U27" s="17">
        <v>21794</v>
      </c>
      <c r="V27" s="17"/>
      <c r="W27" s="2"/>
      <c r="X27" s="1"/>
      <c r="Y27" s="1"/>
      <c r="Z27" s="1"/>
      <c r="AA27" s="1"/>
      <c r="AB27" s="1"/>
      <c r="AC27" s="1"/>
      <c r="AD27" s="1"/>
      <c r="AE27" s="1"/>
      <c r="AF27" s="1"/>
      <c r="AG27" s="1"/>
      <c r="AH27" s="1"/>
      <c r="AI27" s="1"/>
      <c r="AJ27" s="1"/>
      <c r="AK27" s="1"/>
      <c r="AL27" s="1"/>
      <c r="AM27" s="1"/>
    </row>
    <row r="28" spans="1:39">
      <c r="A28" s="16" t="s">
        <v>102</v>
      </c>
      <c r="B28" s="17">
        <v>37705</v>
      </c>
      <c r="C28" s="17">
        <v>37577</v>
      </c>
      <c r="D28" s="17">
        <v>37013</v>
      </c>
      <c r="E28" s="17">
        <v>37093</v>
      </c>
      <c r="F28" s="17">
        <v>36947</v>
      </c>
      <c r="G28" s="17">
        <v>36582</v>
      </c>
      <c r="H28" s="17">
        <v>36476</v>
      </c>
      <c r="I28" s="17">
        <v>36440</v>
      </c>
      <c r="J28" s="17">
        <v>36443</v>
      </c>
      <c r="K28" s="17">
        <v>36548</v>
      </c>
      <c r="L28" s="17">
        <v>36645</v>
      </c>
      <c r="M28" s="31">
        <v>36743</v>
      </c>
      <c r="N28" s="2"/>
      <c r="O28" s="2"/>
      <c r="P28" s="2"/>
      <c r="Q28" s="21"/>
      <c r="R28" s="2"/>
      <c r="S28" s="2"/>
      <c r="T28" s="2"/>
      <c r="U28" s="2"/>
      <c r="V28" s="2"/>
      <c r="W28" s="2"/>
      <c r="X28" s="1"/>
      <c r="Y28" s="1"/>
      <c r="Z28" s="1"/>
      <c r="AA28" s="1"/>
      <c r="AB28" s="1"/>
      <c r="AC28" s="1"/>
      <c r="AD28" s="1"/>
      <c r="AE28" s="1"/>
      <c r="AF28" s="1"/>
      <c r="AG28" s="1"/>
      <c r="AH28" s="1"/>
      <c r="AI28" s="1"/>
      <c r="AJ28" s="1"/>
      <c r="AK28" s="1"/>
      <c r="AL28" s="1"/>
      <c r="AM28" s="1"/>
    </row>
    <row r="29" spans="1:39">
      <c r="A29" s="16" t="s">
        <v>103</v>
      </c>
      <c r="B29" s="17">
        <v>27331</v>
      </c>
      <c r="C29" s="17">
        <v>27099</v>
      </c>
      <c r="D29" s="17">
        <v>26301</v>
      </c>
      <c r="E29" s="17">
        <v>25730</v>
      </c>
      <c r="F29" s="17">
        <v>24989</v>
      </c>
      <c r="G29" s="17">
        <v>24264</v>
      </c>
      <c r="H29" s="17">
        <v>23711</v>
      </c>
      <c r="I29" s="17">
        <v>23199</v>
      </c>
      <c r="J29" s="17">
        <v>22746</v>
      </c>
      <c r="K29" s="17">
        <v>22494</v>
      </c>
      <c r="L29" s="17">
        <v>22276</v>
      </c>
      <c r="M29" s="31">
        <v>22062</v>
      </c>
      <c r="N29" s="17"/>
      <c r="O29" s="17"/>
      <c r="P29" s="17"/>
      <c r="Q29" s="32"/>
      <c r="R29" s="17"/>
      <c r="S29" s="17"/>
      <c r="T29" s="17"/>
      <c r="U29" s="17"/>
      <c r="V29" s="17"/>
      <c r="W29" s="2"/>
      <c r="X29" s="1"/>
      <c r="Y29" s="1"/>
      <c r="Z29" s="1"/>
      <c r="AA29" s="1"/>
      <c r="AB29" s="1"/>
      <c r="AC29" s="1"/>
      <c r="AD29" s="1"/>
      <c r="AE29" s="1"/>
      <c r="AF29" s="1"/>
      <c r="AG29" s="1"/>
      <c r="AH29" s="1"/>
      <c r="AI29" s="1"/>
      <c r="AJ29" s="1"/>
      <c r="AK29" s="1"/>
      <c r="AL29" s="1"/>
      <c r="AM29" s="1"/>
    </row>
    <row r="30" spans="1:39">
      <c r="A30" s="16" t="s">
        <v>104</v>
      </c>
      <c r="B30" s="17">
        <v>56603</v>
      </c>
      <c r="C30" s="17">
        <v>56474</v>
      </c>
      <c r="D30" s="17">
        <v>56060</v>
      </c>
      <c r="E30" s="17">
        <v>55997</v>
      </c>
      <c r="F30" s="17">
        <v>56081</v>
      </c>
      <c r="G30" s="17">
        <v>55957</v>
      </c>
      <c r="H30" s="17">
        <v>56068</v>
      </c>
      <c r="I30" s="17">
        <v>56284</v>
      </c>
      <c r="J30" s="17">
        <v>56445</v>
      </c>
      <c r="K30" s="17">
        <v>56141</v>
      </c>
      <c r="L30" s="17">
        <v>56426</v>
      </c>
      <c r="M30" s="31">
        <v>56482</v>
      </c>
      <c r="N30" s="17"/>
      <c r="O30" s="17"/>
      <c r="P30" s="17"/>
      <c r="Q30" s="32"/>
      <c r="R30" s="17"/>
      <c r="S30" s="17"/>
      <c r="T30" s="17"/>
      <c r="U30" s="17"/>
      <c r="V30" s="17"/>
      <c r="W30" s="2"/>
      <c r="X30" s="1"/>
      <c r="Y30" s="1"/>
      <c r="Z30" s="1"/>
      <c r="AA30" s="1"/>
      <c r="AB30" s="1"/>
      <c r="AC30" s="1"/>
      <c r="AD30" s="1"/>
      <c r="AE30" s="1"/>
      <c r="AF30" s="1"/>
      <c r="AG30" s="1"/>
      <c r="AH30" s="1"/>
      <c r="AI30" s="1"/>
      <c r="AJ30" s="1"/>
      <c r="AK30" s="1"/>
      <c r="AL30" s="1"/>
      <c r="AM30" s="1"/>
    </row>
    <row r="31" spans="1:39">
      <c r="A31" s="16" t="s">
        <v>105</v>
      </c>
      <c r="B31" s="17">
        <v>35529</v>
      </c>
      <c r="C31" s="17">
        <v>35399</v>
      </c>
      <c r="D31" s="17">
        <v>35191</v>
      </c>
      <c r="E31" s="17">
        <v>34890</v>
      </c>
      <c r="F31" s="17">
        <v>34736</v>
      </c>
      <c r="G31" s="17">
        <v>34521</v>
      </c>
      <c r="H31" s="17">
        <v>34122</v>
      </c>
      <c r="I31" s="17">
        <v>33814</v>
      </c>
      <c r="J31" s="17">
        <v>33583</v>
      </c>
      <c r="K31" s="17">
        <v>33248</v>
      </c>
      <c r="L31" s="17">
        <v>33116</v>
      </c>
      <c r="M31" s="31">
        <v>33086</v>
      </c>
      <c r="N31" s="17"/>
      <c r="O31" s="17"/>
      <c r="P31" s="17"/>
      <c r="Q31" s="32"/>
      <c r="R31" s="17"/>
      <c r="S31" s="17"/>
      <c r="T31" s="17"/>
      <c r="U31" s="17"/>
      <c r="V31" s="17"/>
      <c r="W31" s="2"/>
      <c r="X31" s="1"/>
      <c r="Y31" s="1"/>
      <c r="Z31" s="1"/>
      <c r="AA31" s="1"/>
      <c r="AB31" s="1"/>
      <c r="AC31" s="1"/>
      <c r="AD31" s="1"/>
      <c r="AE31" s="1"/>
      <c r="AF31" s="1"/>
      <c r="AG31" s="1"/>
      <c r="AH31" s="1"/>
      <c r="AI31" s="1"/>
      <c r="AJ31" s="1"/>
      <c r="AK31" s="1"/>
      <c r="AL31" s="1"/>
      <c r="AM31" s="1"/>
    </row>
    <row r="32" spans="1:39">
      <c r="A32" s="16" t="s">
        <v>106</v>
      </c>
      <c r="B32" s="17">
        <v>25952</v>
      </c>
      <c r="C32" s="17">
        <v>25973</v>
      </c>
      <c r="D32" s="17">
        <v>26258</v>
      </c>
      <c r="E32" s="17">
        <v>26343</v>
      </c>
      <c r="F32" s="17">
        <v>26511</v>
      </c>
      <c r="G32" s="17">
        <v>26521</v>
      </c>
      <c r="H32" s="17">
        <v>26363</v>
      </c>
      <c r="I32" s="17">
        <v>26648</v>
      </c>
      <c r="J32" s="17">
        <v>26738</v>
      </c>
      <c r="K32" s="17">
        <v>27097</v>
      </c>
      <c r="L32" s="17">
        <v>27309</v>
      </c>
      <c r="M32" s="31">
        <v>27289</v>
      </c>
      <c r="N32" s="17"/>
      <c r="O32" s="17"/>
      <c r="P32" s="17"/>
      <c r="Q32" s="32"/>
      <c r="R32" s="17"/>
      <c r="S32" s="17"/>
      <c r="T32" s="17"/>
      <c r="U32" s="17"/>
      <c r="V32" s="17"/>
      <c r="W32" s="2"/>
      <c r="X32" s="1"/>
      <c r="Y32" s="1"/>
      <c r="Z32" s="1"/>
      <c r="AA32" s="1"/>
      <c r="AB32" s="1"/>
      <c r="AC32" s="1"/>
      <c r="AD32" s="1"/>
      <c r="AE32" s="1"/>
      <c r="AF32" s="1"/>
      <c r="AG32" s="1"/>
      <c r="AH32" s="1"/>
      <c r="AI32" s="1"/>
      <c r="AJ32" s="1"/>
      <c r="AK32" s="1"/>
      <c r="AL32" s="1"/>
      <c r="AM32" s="1"/>
    </row>
    <row r="33" spans="1:39">
      <c r="A33" s="16" t="s">
        <v>107</v>
      </c>
      <c r="B33" s="17">
        <v>62978</v>
      </c>
      <c r="C33" s="17">
        <v>62911</v>
      </c>
      <c r="D33" s="17">
        <v>61858</v>
      </c>
      <c r="E33" s="17">
        <v>62016</v>
      </c>
      <c r="F33" s="17">
        <v>61910</v>
      </c>
      <c r="G33" s="17">
        <v>61694</v>
      </c>
      <c r="H33" s="17">
        <v>61303</v>
      </c>
      <c r="I33" s="17">
        <v>61297</v>
      </c>
      <c r="J33" s="17">
        <v>61615</v>
      </c>
      <c r="K33" s="17">
        <v>61848</v>
      </c>
      <c r="L33" s="17">
        <v>62177</v>
      </c>
      <c r="M33" s="31">
        <v>62282</v>
      </c>
      <c r="N33" s="2"/>
      <c r="O33" s="2"/>
      <c r="P33" s="2"/>
      <c r="Q33" s="21"/>
      <c r="R33" s="2"/>
      <c r="S33" s="2"/>
      <c r="T33" s="2"/>
      <c r="U33" s="2"/>
      <c r="V33" s="2"/>
      <c r="W33" s="2"/>
      <c r="X33" s="1"/>
      <c r="Y33" s="1"/>
      <c r="Z33" s="1"/>
      <c r="AA33" s="1"/>
      <c r="AB33" s="1"/>
      <c r="AC33" s="1"/>
      <c r="AD33" s="1"/>
      <c r="AE33" s="1"/>
      <c r="AF33" s="1"/>
      <c r="AG33" s="1"/>
      <c r="AH33" s="1"/>
      <c r="AI33" s="1"/>
      <c r="AJ33" s="1"/>
      <c r="AK33" s="1"/>
      <c r="AL33" s="1"/>
      <c r="AM33" s="1"/>
    </row>
    <row r="34" spans="1:39">
      <c r="A34" s="16" t="s">
        <v>108</v>
      </c>
      <c r="B34" s="17">
        <v>27086</v>
      </c>
      <c r="C34" s="17">
        <v>27054</v>
      </c>
      <c r="D34" s="17">
        <v>27071</v>
      </c>
      <c r="E34" s="17">
        <v>27258</v>
      </c>
      <c r="F34" s="17">
        <v>27381</v>
      </c>
      <c r="G34" s="17">
        <v>27250</v>
      </c>
      <c r="H34" s="17">
        <v>27193</v>
      </c>
      <c r="I34" s="17">
        <v>27324</v>
      </c>
      <c r="J34" s="17">
        <v>27532</v>
      </c>
      <c r="K34" s="17">
        <v>27824</v>
      </c>
      <c r="L34" s="17">
        <v>28080</v>
      </c>
      <c r="M34" s="31">
        <v>28218</v>
      </c>
      <c r="N34" s="17"/>
      <c r="O34" s="17"/>
      <c r="P34" s="17"/>
      <c r="Q34" s="32"/>
      <c r="R34" s="17"/>
      <c r="S34" s="17"/>
      <c r="T34" s="17"/>
      <c r="U34" s="17"/>
      <c r="V34" s="17"/>
      <c r="W34" s="2"/>
      <c r="X34" s="1"/>
      <c r="Y34" s="1"/>
      <c r="Z34" s="1"/>
      <c r="AA34" s="1"/>
      <c r="AB34" s="1"/>
      <c r="AC34" s="1"/>
      <c r="AD34" s="1"/>
      <c r="AE34" s="1"/>
      <c r="AF34" s="1"/>
      <c r="AG34" s="1"/>
      <c r="AH34" s="1"/>
      <c r="AI34" s="1"/>
      <c r="AJ34" s="1"/>
      <c r="AK34" s="1"/>
      <c r="AL34" s="1"/>
      <c r="AM34" s="1"/>
    </row>
    <row r="35" spans="1:39">
      <c r="A35" s="16" t="s">
        <v>109</v>
      </c>
      <c r="B35" s="17">
        <v>28247</v>
      </c>
      <c r="C35" s="17">
        <v>28007</v>
      </c>
      <c r="D35" s="17">
        <v>27489</v>
      </c>
      <c r="E35" s="17">
        <v>27583</v>
      </c>
      <c r="F35" s="17">
        <v>27486</v>
      </c>
      <c r="G35" s="17">
        <v>27214</v>
      </c>
      <c r="H35" s="17">
        <v>27096</v>
      </c>
      <c r="I35" s="17">
        <v>27054</v>
      </c>
      <c r="J35" s="17">
        <v>27145</v>
      </c>
      <c r="K35" s="17">
        <v>26850</v>
      </c>
      <c r="L35" s="17">
        <v>26943</v>
      </c>
      <c r="M35" s="31">
        <v>26789</v>
      </c>
      <c r="N35" s="2"/>
      <c r="O35" s="2"/>
      <c r="P35" s="2"/>
      <c r="Q35" s="21"/>
      <c r="R35" s="2"/>
      <c r="S35" s="2"/>
      <c r="T35" s="2"/>
      <c r="U35" s="2"/>
      <c r="V35" s="2"/>
      <c r="W35" s="2"/>
      <c r="X35" s="1"/>
      <c r="Y35" s="1"/>
      <c r="Z35" s="1"/>
      <c r="AA35" s="1"/>
      <c r="AB35" s="1"/>
      <c r="AC35" s="1"/>
      <c r="AD35" s="1"/>
      <c r="AE35" s="1"/>
      <c r="AF35" s="1"/>
      <c r="AG35" s="1"/>
      <c r="AH35" s="1"/>
      <c r="AI35" s="1"/>
      <c r="AJ35" s="1"/>
      <c r="AK35" s="1"/>
      <c r="AL35" s="1"/>
      <c r="AM35" s="1"/>
    </row>
    <row r="36" spans="1:39">
      <c r="A36" s="16" t="s">
        <v>110</v>
      </c>
      <c r="B36" s="17">
        <v>81886</v>
      </c>
      <c r="C36" s="17">
        <v>82002</v>
      </c>
      <c r="D36" s="17">
        <v>83230</v>
      </c>
      <c r="E36" s="17">
        <v>84223</v>
      </c>
      <c r="F36" s="17">
        <v>85983</v>
      </c>
      <c r="G36" s="17">
        <v>87101</v>
      </c>
      <c r="H36" s="17">
        <v>88424</v>
      </c>
      <c r="I36" s="17">
        <v>89656</v>
      </c>
      <c r="J36" s="17">
        <v>90764</v>
      </c>
      <c r="K36" s="17">
        <v>92200</v>
      </c>
      <c r="L36" s="17">
        <v>94165</v>
      </c>
      <c r="M36" s="31">
        <v>96791</v>
      </c>
      <c r="N36" s="17"/>
      <c r="O36" s="17"/>
      <c r="P36" s="17"/>
      <c r="Q36" s="17"/>
      <c r="R36" s="17"/>
      <c r="S36" s="17"/>
      <c r="T36" s="17"/>
      <c r="U36" s="17"/>
      <c r="V36" s="17"/>
      <c r="W36" s="2"/>
      <c r="X36" s="1"/>
      <c r="Y36" s="1"/>
      <c r="Z36" s="1"/>
      <c r="AA36" s="1"/>
      <c r="AB36" s="1"/>
      <c r="AC36" s="1"/>
      <c r="AD36" s="1"/>
      <c r="AE36" s="1"/>
      <c r="AF36" s="1"/>
      <c r="AG36" s="1"/>
      <c r="AH36" s="1"/>
      <c r="AI36" s="1"/>
      <c r="AJ36" s="1"/>
      <c r="AK36" s="1"/>
      <c r="AL36" s="1"/>
      <c r="AM36" s="1"/>
    </row>
    <row r="37" spans="1:39">
      <c r="A37" s="16" t="s">
        <v>111</v>
      </c>
      <c r="B37" s="17">
        <v>13184</v>
      </c>
      <c r="C37" s="17">
        <v>13181</v>
      </c>
      <c r="D37" s="17">
        <v>13245</v>
      </c>
      <c r="E37" s="17">
        <v>13257</v>
      </c>
      <c r="F37" s="17">
        <v>13349</v>
      </c>
      <c r="G37" s="17">
        <v>13355</v>
      </c>
      <c r="H37" s="17">
        <v>13369</v>
      </c>
      <c r="I37" s="17">
        <v>13382</v>
      </c>
      <c r="J37" s="17">
        <v>13452</v>
      </c>
      <c r="K37" s="17">
        <v>13607</v>
      </c>
      <c r="L37" s="17">
        <v>13543</v>
      </c>
      <c r="M37" s="31">
        <v>13493</v>
      </c>
      <c r="N37" s="17"/>
      <c r="O37" s="17"/>
      <c r="P37" s="17"/>
      <c r="Q37" s="17"/>
      <c r="R37" s="17"/>
      <c r="S37" s="17"/>
      <c r="T37" s="17"/>
      <c r="U37" s="17"/>
      <c r="V37" s="17"/>
      <c r="W37" s="2"/>
      <c r="X37" s="1"/>
      <c r="Y37" s="1"/>
      <c r="Z37" s="1"/>
      <c r="AA37" s="1"/>
      <c r="AB37" s="1"/>
      <c r="AC37" s="1"/>
      <c r="AD37" s="1"/>
      <c r="AE37" s="1"/>
      <c r="AF37" s="1"/>
      <c r="AG37" s="1"/>
      <c r="AH37" s="1"/>
      <c r="AI37" s="1"/>
      <c r="AJ37" s="1"/>
      <c r="AK37" s="1"/>
      <c r="AL37" s="1"/>
      <c r="AM37" s="1"/>
    </row>
    <row r="38" spans="1:39">
      <c r="A38" s="16" t="s">
        <v>112</v>
      </c>
      <c r="B38" s="17">
        <v>14929</v>
      </c>
      <c r="C38" s="17">
        <v>15021</v>
      </c>
      <c r="D38" s="17">
        <v>15270</v>
      </c>
      <c r="E38" s="17">
        <v>15461</v>
      </c>
      <c r="F38" s="17">
        <v>15772</v>
      </c>
      <c r="G38" s="17">
        <v>16117</v>
      </c>
      <c r="H38" s="17">
        <v>16462</v>
      </c>
      <c r="I38" s="17">
        <v>17038</v>
      </c>
      <c r="J38" s="17">
        <v>17410</v>
      </c>
      <c r="K38" s="17">
        <v>17520</v>
      </c>
      <c r="L38" s="17">
        <v>17580</v>
      </c>
      <c r="M38" s="31">
        <v>17495</v>
      </c>
      <c r="N38" s="2"/>
      <c r="O38" s="2"/>
      <c r="P38" s="2"/>
      <c r="Q38" s="2"/>
      <c r="R38" s="2"/>
      <c r="S38" s="2"/>
      <c r="T38" s="2"/>
      <c r="U38" s="2"/>
      <c r="V38" s="2"/>
      <c r="W38" s="2"/>
      <c r="X38" s="1"/>
      <c r="Y38" s="1"/>
      <c r="Z38" s="1"/>
      <c r="AA38" s="1"/>
      <c r="AB38" s="1"/>
      <c r="AC38" s="1"/>
      <c r="AD38" s="1"/>
      <c r="AE38" s="1"/>
      <c r="AF38" s="1"/>
      <c r="AG38" s="1"/>
      <c r="AH38" s="1"/>
      <c r="AI38" s="1"/>
      <c r="AJ38" s="1"/>
      <c r="AK38" s="1"/>
      <c r="AL38" s="1"/>
      <c r="AM38" s="1"/>
    </row>
    <row r="39" spans="1:39">
      <c r="A39" s="16" t="s">
        <v>113</v>
      </c>
      <c r="B39" s="17">
        <v>26561</v>
      </c>
      <c r="C39" s="17">
        <v>26543</v>
      </c>
      <c r="D39" s="17">
        <v>26177</v>
      </c>
      <c r="E39" s="17">
        <v>26160</v>
      </c>
      <c r="F39" s="17">
        <v>26063</v>
      </c>
      <c r="G39" s="17">
        <v>26089</v>
      </c>
      <c r="H39" s="17">
        <v>26195</v>
      </c>
      <c r="I39" s="17">
        <v>26205</v>
      </c>
      <c r="J39" s="17">
        <v>26130</v>
      </c>
      <c r="K39" s="17">
        <v>26138</v>
      </c>
      <c r="L39" s="17">
        <v>26253</v>
      </c>
      <c r="M39" s="31">
        <v>26221</v>
      </c>
      <c r="N39" s="17"/>
      <c r="O39" s="17"/>
      <c r="P39" s="17"/>
      <c r="Q39" s="17"/>
      <c r="R39" s="17"/>
      <c r="S39" s="17"/>
      <c r="T39" s="17"/>
      <c r="U39" s="17"/>
      <c r="V39" s="17"/>
      <c r="W39" s="2"/>
      <c r="X39" s="1"/>
      <c r="Y39" s="1"/>
      <c r="Z39" s="1"/>
      <c r="AA39" s="1"/>
      <c r="AB39" s="1"/>
      <c r="AC39" s="1"/>
      <c r="AD39" s="1"/>
      <c r="AE39" s="1"/>
      <c r="AF39" s="1"/>
      <c r="AG39" s="1"/>
      <c r="AH39" s="1"/>
      <c r="AI39" s="1"/>
      <c r="AJ39" s="1"/>
      <c r="AK39" s="1"/>
      <c r="AL39" s="1"/>
      <c r="AM39" s="1"/>
    </row>
    <row r="40" spans="1:39">
      <c r="A40" s="16" t="s">
        <v>114</v>
      </c>
      <c r="B40" s="17">
        <v>47432</v>
      </c>
      <c r="C40" s="17">
        <v>47343</v>
      </c>
      <c r="D40" s="17">
        <v>46636</v>
      </c>
      <c r="E40" s="17">
        <v>46259</v>
      </c>
      <c r="F40" s="17">
        <v>45711</v>
      </c>
      <c r="G40" s="17">
        <v>45424</v>
      </c>
      <c r="H40" s="17">
        <v>45113</v>
      </c>
      <c r="I40" s="17">
        <v>44925</v>
      </c>
      <c r="J40" s="17">
        <v>44714</v>
      </c>
      <c r="K40" s="17">
        <v>44469</v>
      </c>
      <c r="L40" s="17">
        <v>44355</v>
      </c>
      <c r="M40" s="31">
        <v>44449</v>
      </c>
      <c r="N40" s="17"/>
      <c r="O40" s="17"/>
      <c r="P40" s="17"/>
      <c r="Q40" s="17"/>
      <c r="R40" s="17"/>
      <c r="S40" s="17"/>
      <c r="T40" s="17"/>
      <c r="U40" s="17"/>
      <c r="V40" s="17"/>
      <c r="W40" s="2"/>
      <c r="X40" s="1"/>
      <c r="Y40" s="1"/>
      <c r="Z40" s="1"/>
      <c r="AA40" s="1"/>
      <c r="AB40" s="1"/>
      <c r="AC40" s="1"/>
      <c r="AD40" s="1"/>
      <c r="AE40" s="1"/>
      <c r="AF40" s="1"/>
      <c r="AG40" s="1"/>
      <c r="AH40" s="1"/>
      <c r="AI40" s="1"/>
      <c r="AJ40" s="1"/>
      <c r="AK40" s="1"/>
      <c r="AL40" s="1"/>
      <c r="AM40" s="1"/>
    </row>
    <row r="41" spans="1:39">
      <c r="A41" s="16" t="s">
        <v>115</v>
      </c>
      <c r="B41" s="17">
        <v>8186</v>
      </c>
      <c r="C41" s="17">
        <v>8166</v>
      </c>
      <c r="D41" s="17">
        <v>8112</v>
      </c>
      <c r="E41" s="17">
        <v>8030</v>
      </c>
      <c r="F41" s="17">
        <v>8073</v>
      </c>
      <c r="G41" s="17">
        <v>8036</v>
      </c>
      <c r="H41" s="17">
        <v>7941</v>
      </c>
      <c r="I41" s="17">
        <v>7922</v>
      </c>
      <c r="J41" s="17">
        <v>7792</v>
      </c>
      <c r="K41" s="17">
        <v>7761</v>
      </c>
      <c r="L41" s="17">
        <v>7701</v>
      </c>
      <c r="M41" s="31">
        <v>7687</v>
      </c>
      <c r="N41" s="2"/>
      <c r="O41" s="2"/>
      <c r="P41" s="2"/>
      <c r="Q41" s="2"/>
      <c r="R41" s="2"/>
      <c r="S41" s="2"/>
      <c r="T41" s="2"/>
      <c r="U41" s="2"/>
      <c r="V41" s="2"/>
      <c r="W41" s="2"/>
      <c r="X41" s="1"/>
      <c r="Y41" s="1"/>
      <c r="Z41" s="1"/>
      <c r="AA41" s="1"/>
      <c r="AB41" s="1"/>
      <c r="AC41" s="1"/>
      <c r="AD41" s="1"/>
      <c r="AE41" s="1"/>
      <c r="AF41" s="1"/>
      <c r="AG41" s="1"/>
      <c r="AH41" s="1"/>
      <c r="AI41" s="1"/>
      <c r="AJ41" s="1"/>
      <c r="AK41" s="1"/>
      <c r="AL41" s="1"/>
      <c r="AM41" s="1"/>
    </row>
    <row r="42" spans="1:39">
      <c r="A42" s="16" t="s">
        <v>116</v>
      </c>
      <c r="B42" s="17">
        <v>7513</v>
      </c>
      <c r="C42" s="17">
        <v>7501</v>
      </c>
      <c r="D42" s="17">
        <v>7634</v>
      </c>
      <c r="E42" s="17">
        <v>7631</v>
      </c>
      <c r="F42" s="17">
        <v>7548</v>
      </c>
      <c r="G42" s="17">
        <v>7731</v>
      </c>
      <c r="H42" s="17">
        <v>7680</v>
      </c>
      <c r="I42" s="17">
        <v>7670</v>
      </c>
      <c r="J42" s="17">
        <v>7698</v>
      </c>
      <c r="K42" s="17">
        <v>7702</v>
      </c>
      <c r="L42" s="17">
        <v>7672</v>
      </c>
      <c r="M42" s="31">
        <v>7578</v>
      </c>
      <c r="N42" s="17"/>
      <c r="O42" s="17"/>
      <c r="P42" s="17"/>
      <c r="Q42" s="33">
        <v>7680</v>
      </c>
      <c r="R42" s="17">
        <v>7670</v>
      </c>
      <c r="S42" s="17">
        <v>7698</v>
      </c>
      <c r="T42" s="17">
        <v>7702</v>
      </c>
      <c r="U42" s="17">
        <v>7672</v>
      </c>
      <c r="V42" s="17"/>
      <c r="W42" s="2"/>
      <c r="X42" s="1"/>
      <c r="Y42" s="1"/>
      <c r="Z42" s="1"/>
      <c r="AA42" s="1"/>
      <c r="AB42" s="1"/>
      <c r="AC42" s="1"/>
      <c r="AD42" s="1"/>
      <c r="AE42" s="1"/>
      <c r="AF42" s="1"/>
      <c r="AG42" s="1"/>
      <c r="AH42" s="1"/>
      <c r="AI42" s="1"/>
      <c r="AJ42" s="1"/>
      <c r="AK42" s="1"/>
      <c r="AL42" s="1"/>
      <c r="AM42" s="1"/>
    </row>
    <row r="43" spans="1:39">
      <c r="A43" s="16" t="s">
        <v>117</v>
      </c>
      <c r="B43" s="17">
        <v>9114</v>
      </c>
      <c r="C43" s="17">
        <v>9099</v>
      </c>
      <c r="D43" s="17">
        <v>8955</v>
      </c>
      <c r="E43" s="17">
        <v>9004</v>
      </c>
      <c r="F43" s="17">
        <v>9034</v>
      </c>
      <c r="G43" s="17">
        <v>9090</v>
      </c>
      <c r="H43" s="17">
        <v>8983</v>
      </c>
      <c r="I43" s="17">
        <v>8938</v>
      </c>
      <c r="J43" s="17">
        <v>8851</v>
      </c>
      <c r="K43" s="17">
        <v>8807</v>
      </c>
      <c r="L43" s="17">
        <v>8746</v>
      </c>
      <c r="M43" s="31">
        <v>8699</v>
      </c>
      <c r="N43" s="2"/>
      <c r="O43" s="2"/>
      <c r="P43" s="2"/>
      <c r="Q43" s="2"/>
      <c r="R43" s="2"/>
      <c r="S43" s="33">
        <v>8851</v>
      </c>
      <c r="T43" s="17">
        <v>8807</v>
      </c>
      <c r="U43" s="17">
        <v>8746</v>
      </c>
      <c r="V43" s="2"/>
      <c r="W43" s="2"/>
      <c r="X43" s="1"/>
      <c r="Y43" s="1"/>
      <c r="Z43" s="1"/>
      <c r="AA43" s="1"/>
      <c r="AB43" s="1"/>
      <c r="AC43" s="1"/>
      <c r="AD43" s="1"/>
      <c r="AE43" s="1"/>
      <c r="AF43" s="1"/>
      <c r="AG43" s="1"/>
      <c r="AH43" s="1"/>
      <c r="AI43" s="1"/>
      <c r="AJ43" s="1"/>
      <c r="AK43" s="1"/>
      <c r="AL43" s="1"/>
      <c r="AM43" s="1"/>
    </row>
    <row r="44" spans="1:39">
      <c r="A44" s="16" t="s">
        <v>118</v>
      </c>
      <c r="B44" s="17">
        <v>29315</v>
      </c>
      <c r="C44" s="17">
        <v>29336</v>
      </c>
      <c r="D44" s="17">
        <v>29534</v>
      </c>
      <c r="E44" s="17">
        <v>30120</v>
      </c>
      <c r="F44" s="17">
        <v>30483</v>
      </c>
      <c r="G44" s="17">
        <v>30961</v>
      </c>
      <c r="H44" s="17">
        <v>31513</v>
      </c>
      <c r="I44" s="17">
        <v>32238</v>
      </c>
      <c r="J44" s="17">
        <v>32743</v>
      </c>
      <c r="K44" s="17">
        <v>33067</v>
      </c>
      <c r="L44" s="17">
        <v>33333</v>
      </c>
      <c r="M44" s="31">
        <v>33497</v>
      </c>
      <c r="N44" s="2"/>
      <c r="O44" s="2"/>
      <c r="P44" s="2"/>
      <c r="Q44" s="2"/>
      <c r="R44" s="2"/>
      <c r="S44" s="2"/>
      <c r="T44" s="2"/>
      <c r="U44" s="2"/>
      <c r="V44" s="2"/>
      <c r="W44" s="2"/>
      <c r="X44" s="1"/>
      <c r="Y44" s="1"/>
      <c r="Z44" s="1"/>
      <c r="AA44" s="1"/>
      <c r="AB44" s="1"/>
      <c r="AC44" s="1"/>
      <c r="AD44" s="1"/>
      <c r="AE44" s="1"/>
      <c r="AF44" s="1"/>
      <c r="AG44" s="1"/>
      <c r="AH44" s="1"/>
      <c r="AI44" s="1"/>
      <c r="AJ44" s="1"/>
      <c r="AK44" s="1"/>
      <c r="AL44" s="1"/>
      <c r="AM44" s="1"/>
    </row>
    <row r="45" spans="1:39">
      <c r="A45" s="16" t="s">
        <v>119</v>
      </c>
      <c r="B45" s="17">
        <v>51563</v>
      </c>
      <c r="C45" s="17">
        <v>51684</v>
      </c>
      <c r="D45" s="17">
        <v>51483</v>
      </c>
      <c r="E45" s="17">
        <v>51930</v>
      </c>
      <c r="F45" s="17">
        <v>52581</v>
      </c>
      <c r="G45" s="17">
        <v>53122</v>
      </c>
      <c r="H45" s="17">
        <v>53614</v>
      </c>
      <c r="I45" s="17">
        <v>54207</v>
      </c>
      <c r="J45" s="17">
        <v>54669</v>
      </c>
      <c r="K45" s="17">
        <v>55051</v>
      </c>
      <c r="L45" s="17">
        <v>55178</v>
      </c>
      <c r="M45" s="31">
        <v>55597</v>
      </c>
      <c r="N45" s="17"/>
      <c r="O45" s="17"/>
      <c r="P45" s="17"/>
      <c r="Q45" s="17"/>
      <c r="R45" s="17"/>
      <c r="S45" s="17"/>
      <c r="T45" s="17"/>
      <c r="U45" s="17"/>
      <c r="V45" s="17"/>
      <c r="W45" s="2"/>
      <c r="X45" s="1"/>
      <c r="Y45" s="1"/>
      <c r="Z45" s="1"/>
      <c r="AA45" s="1"/>
      <c r="AB45" s="1"/>
      <c r="AC45" s="1"/>
      <c r="AD45" s="1"/>
      <c r="AE45" s="1"/>
      <c r="AF45" s="1"/>
      <c r="AG45" s="1"/>
      <c r="AH45" s="1"/>
      <c r="AI45" s="1"/>
      <c r="AJ45" s="1"/>
      <c r="AK45" s="1"/>
      <c r="AL45" s="1"/>
      <c r="AM45" s="1"/>
    </row>
    <row r="46" spans="1:39">
      <c r="A46" s="16" t="s">
        <v>120</v>
      </c>
      <c r="B46" s="17">
        <v>79237</v>
      </c>
      <c r="C46" s="17">
        <v>79018</v>
      </c>
      <c r="D46" s="17">
        <v>78251</v>
      </c>
      <c r="E46" s="17">
        <v>78737</v>
      </c>
      <c r="F46" s="17">
        <v>78465</v>
      </c>
      <c r="G46" s="17">
        <v>78428</v>
      </c>
      <c r="H46" s="17">
        <v>78341</v>
      </c>
      <c r="I46" s="17">
        <v>78178</v>
      </c>
      <c r="J46" s="17">
        <v>78323</v>
      </c>
      <c r="K46" s="17">
        <v>78379</v>
      </c>
      <c r="L46" s="17">
        <v>78782</v>
      </c>
      <c r="M46" s="31">
        <v>78904</v>
      </c>
      <c r="N46" s="17"/>
      <c r="O46" s="17"/>
      <c r="P46" s="17"/>
      <c r="Q46" s="17"/>
      <c r="R46" s="17"/>
      <c r="S46" s="17"/>
      <c r="T46" s="17"/>
      <c r="U46" s="17"/>
      <c r="V46" s="17"/>
      <c r="W46" s="2"/>
      <c r="X46" s="1"/>
      <c r="Y46" s="1"/>
      <c r="Z46" s="1"/>
      <c r="AA46" s="1"/>
      <c r="AB46" s="1"/>
      <c r="AC46" s="1"/>
      <c r="AD46" s="1"/>
      <c r="AE46" s="1"/>
      <c r="AF46" s="1"/>
      <c r="AG46" s="1"/>
      <c r="AH46" s="1"/>
      <c r="AI46" s="1"/>
      <c r="AJ46" s="1"/>
      <c r="AK46" s="1"/>
      <c r="AL46" s="1"/>
      <c r="AM46" s="1"/>
    </row>
    <row r="47" spans="1:39">
      <c r="A47" s="16" t="s">
        <v>121</v>
      </c>
      <c r="B47" s="17">
        <v>28274</v>
      </c>
      <c r="C47" s="17">
        <v>28259</v>
      </c>
      <c r="D47" s="17">
        <v>28373</v>
      </c>
      <c r="E47" s="17">
        <v>28487</v>
      </c>
      <c r="F47" s="17">
        <v>28422</v>
      </c>
      <c r="G47" s="17">
        <v>28648</v>
      </c>
      <c r="H47" s="17">
        <v>28807</v>
      </c>
      <c r="I47" s="17">
        <v>29049</v>
      </c>
      <c r="J47" s="17">
        <v>29113</v>
      </c>
      <c r="K47" s="17">
        <v>29236</v>
      </c>
      <c r="L47" s="17">
        <v>29381</v>
      </c>
      <c r="M47" s="31">
        <v>29387</v>
      </c>
      <c r="N47" s="17"/>
      <c r="O47" s="17"/>
      <c r="P47" s="17"/>
      <c r="Q47" s="17"/>
      <c r="R47" s="17"/>
      <c r="S47" s="33">
        <v>29113</v>
      </c>
      <c r="T47" s="17">
        <v>29236</v>
      </c>
      <c r="U47" s="17">
        <v>29381</v>
      </c>
      <c r="V47" s="17"/>
      <c r="W47" s="2"/>
      <c r="X47" s="1"/>
      <c r="Y47" s="1"/>
      <c r="Z47" s="1"/>
      <c r="AA47" s="1"/>
      <c r="AB47" s="1"/>
      <c r="AC47" s="1"/>
      <c r="AD47" s="1"/>
      <c r="AE47" s="1"/>
      <c r="AF47" s="1"/>
      <c r="AG47" s="1"/>
      <c r="AH47" s="1"/>
      <c r="AI47" s="1"/>
      <c r="AJ47" s="1"/>
      <c r="AK47" s="1"/>
      <c r="AL47" s="1"/>
      <c r="AM47" s="1"/>
    </row>
    <row r="48" spans="1:39">
      <c r="A48" s="16" t="s">
        <v>122</v>
      </c>
      <c r="B48" s="17">
        <v>10351</v>
      </c>
      <c r="C48" s="17">
        <v>10346</v>
      </c>
      <c r="D48" s="17">
        <v>10333</v>
      </c>
      <c r="E48" s="17">
        <v>10372</v>
      </c>
      <c r="F48" s="17">
        <v>10434</v>
      </c>
      <c r="G48" s="17">
        <v>10415</v>
      </c>
      <c r="H48" s="17">
        <v>10506</v>
      </c>
      <c r="I48" s="17">
        <v>10588</v>
      </c>
      <c r="J48" s="17">
        <v>10558</v>
      </c>
      <c r="K48" s="17">
        <v>10516</v>
      </c>
      <c r="L48" s="17">
        <v>10478</v>
      </c>
      <c r="M48" s="31">
        <v>10432</v>
      </c>
      <c r="N48" s="17"/>
      <c r="O48" s="17"/>
      <c r="P48" s="17"/>
      <c r="Q48" s="33">
        <v>10506</v>
      </c>
      <c r="R48" s="17">
        <v>10588</v>
      </c>
      <c r="S48" s="17">
        <v>10558</v>
      </c>
      <c r="T48" s="17">
        <v>10516</v>
      </c>
      <c r="U48" s="17">
        <v>10478</v>
      </c>
      <c r="V48" s="17"/>
      <c r="W48" s="2"/>
      <c r="X48" s="1"/>
      <c r="Y48" s="1"/>
      <c r="Z48" s="1"/>
      <c r="AA48" s="1"/>
      <c r="AB48" s="1"/>
      <c r="AC48" s="1"/>
      <c r="AD48" s="1"/>
      <c r="AE48" s="1"/>
      <c r="AF48" s="1"/>
      <c r="AG48" s="1"/>
      <c r="AH48" s="1"/>
      <c r="AI48" s="1"/>
      <c r="AJ48" s="1"/>
      <c r="AK48" s="1"/>
      <c r="AL48" s="1"/>
      <c r="AM48" s="1"/>
    </row>
    <row r="49" spans="1:39">
      <c r="A49" s="16" t="s">
        <v>123</v>
      </c>
      <c r="B49" s="17">
        <v>15447</v>
      </c>
      <c r="C49" s="17">
        <v>15461</v>
      </c>
      <c r="D49" s="17">
        <v>15428</v>
      </c>
      <c r="E49" s="17">
        <v>15313</v>
      </c>
      <c r="F49" s="17">
        <v>15401</v>
      </c>
      <c r="G49" s="17">
        <v>15337</v>
      </c>
      <c r="H49" s="17">
        <v>15405</v>
      </c>
      <c r="I49" s="17">
        <v>15442</v>
      </c>
      <c r="J49" s="17">
        <v>15215</v>
      </c>
      <c r="K49" s="17">
        <v>15048</v>
      </c>
      <c r="L49" s="17">
        <v>14966</v>
      </c>
      <c r="M49" s="31">
        <v>14908</v>
      </c>
      <c r="N49" s="17"/>
      <c r="O49" s="17"/>
      <c r="P49" s="17"/>
      <c r="Q49" s="33">
        <v>15405</v>
      </c>
      <c r="R49" s="17">
        <v>15442</v>
      </c>
      <c r="S49" s="17">
        <v>15215</v>
      </c>
      <c r="T49" s="17">
        <v>15048</v>
      </c>
      <c r="U49" s="17">
        <v>14966</v>
      </c>
      <c r="V49" s="17"/>
      <c r="W49" s="2"/>
      <c r="X49" s="1"/>
      <c r="Y49" s="1"/>
      <c r="Z49" s="1"/>
      <c r="AA49" s="1"/>
      <c r="AB49" s="1"/>
      <c r="AC49" s="1"/>
      <c r="AD49" s="1"/>
      <c r="AE49" s="1"/>
      <c r="AF49" s="1"/>
      <c r="AG49" s="1"/>
      <c r="AH49" s="1"/>
      <c r="AI49" s="1"/>
      <c r="AJ49" s="1"/>
      <c r="AK49" s="1"/>
      <c r="AL49" s="1"/>
      <c r="AM49" s="1"/>
    </row>
    <row r="50" spans="1:39">
      <c r="A50" s="16" t="s">
        <v>124</v>
      </c>
      <c r="B50" s="17">
        <v>14381</v>
      </c>
      <c r="C50" s="17">
        <v>14356</v>
      </c>
      <c r="D50" s="17">
        <v>14301</v>
      </c>
      <c r="E50" s="17">
        <v>14123</v>
      </c>
      <c r="F50" s="17">
        <v>14106</v>
      </c>
      <c r="G50" s="17">
        <v>13997</v>
      </c>
      <c r="H50" s="17">
        <v>13950</v>
      </c>
      <c r="I50" s="17">
        <v>13879</v>
      </c>
      <c r="J50" s="17">
        <v>13842</v>
      </c>
      <c r="K50" s="17">
        <v>13712</v>
      </c>
      <c r="L50" s="17">
        <v>13882</v>
      </c>
      <c r="M50" s="31">
        <v>13920</v>
      </c>
      <c r="N50" s="17"/>
      <c r="O50" s="17"/>
      <c r="P50" s="17"/>
      <c r="Q50" s="33">
        <v>13950</v>
      </c>
      <c r="R50" s="17">
        <v>13879</v>
      </c>
      <c r="S50" s="17">
        <v>13842</v>
      </c>
      <c r="T50" s="17">
        <v>13712</v>
      </c>
      <c r="U50" s="17">
        <v>13882</v>
      </c>
      <c r="V50" s="17"/>
      <c r="W50" s="2"/>
      <c r="X50" s="1"/>
      <c r="Y50" s="1"/>
      <c r="Z50" s="1"/>
      <c r="AA50" s="1"/>
      <c r="AB50" s="1"/>
      <c r="AC50" s="1"/>
      <c r="AD50" s="1"/>
      <c r="AE50" s="1"/>
      <c r="AF50" s="1"/>
      <c r="AG50" s="1"/>
      <c r="AH50" s="1"/>
      <c r="AI50" s="1"/>
      <c r="AJ50" s="1"/>
      <c r="AK50" s="1"/>
      <c r="AL50" s="1"/>
      <c r="AM50" s="1"/>
    </row>
    <row r="51" spans="1:39">
      <c r="A51" s="16" t="s">
        <v>125</v>
      </c>
      <c r="B51" s="17">
        <v>16060</v>
      </c>
      <c r="C51" s="17">
        <v>16050</v>
      </c>
      <c r="D51" s="17">
        <v>16079</v>
      </c>
      <c r="E51" s="17">
        <v>16089</v>
      </c>
      <c r="F51" s="17">
        <v>16160</v>
      </c>
      <c r="G51" s="17">
        <v>16247</v>
      </c>
      <c r="H51" s="17">
        <v>16318</v>
      </c>
      <c r="I51" s="17">
        <v>16498</v>
      </c>
      <c r="J51" s="17">
        <v>16640</v>
      </c>
      <c r="K51" s="17">
        <v>16792</v>
      </c>
      <c r="L51" s="17">
        <v>16838</v>
      </c>
      <c r="M51" s="31">
        <v>16894</v>
      </c>
      <c r="N51" s="17"/>
      <c r="O51" s="17"/>
      <c r="P51" s="17"/>
      <c r="Q51" s="17"/>
      <c r="R51" s="17"/>
      <c r="S51" s="17"/>
      <c r="T51" s="17"/>
      <c r="U51" s="17"/>
      <c r="V51" s="17"/>
      <c r="W51" s="2"/>
      <c r="X51" s="1"/>
      <c r="Y51" s="1"/>
      <c r="Z51" s="1"/>
      <c r="AA51" s="1"/>
      <c r="AB51" s="1"/>
      <c r="AC51" s="1"/>
      <c r="AD51" s="1"/>
      <c r="AE51" s="1"/>
      <c r="AF51" s="1"/>
      <c r="AG51" s="1"/>
      <c r="AH51" s="1"/>
      <c r="AI51" s="1"/>
      <c r="AJ51" s="1"/>
      <c r="AK51" s="1"/>
      <c r="AL51" s="1"/>
      <c r="AM51" s="1"/>
    </row>
    <row r="52" spans="1:39">
      <c r="A52" s="16" t="s">
        <v>126</v>
      </c>
      <c r="B52" s="17">
        <v>7307</v>
      </c>
      <c r="C52" s="17">
        <v>7288</v>
      </c>
      <c r="D52" s="17">
        <v>7248</v>
      </c>
      <c r="E52" s="17">
        <v>7332</v>
      </c>
      <c r="F52" s="17">
        <v>7294</v>
      </c>
      <c r="G52" s="17">
        <v>7223</v>
      </c>
      <c r="H52" s="17">
        <v>7178</v>
      </c>
      <c r="I52" s="17">
        <v>7111</v>
      </c>
      <c r="J52" s="17">
        <v>7117</v>
      </c>
      <c r="K52" s="17">
        <v>7160</v>
      </c>
      <c r="L52" s="17">
        <v>7172</v>
      </c>
      <c r="M52" s="31">
        <v>7123</v>
      </c>
      <c r="N52" s="34">
        <v>7332</v>
      </c>
      <c r="O52" s="2">
        <v>7294</v>
      </c>
      <c r="P52" s="2">
        <v>7223</v>
      </c>
      <c r="Q52" s="2">
        <v>7178</v>
      </c>
      <c r="R52" s="2">
        <v>7111</v>
      </c>
      <c r="S52" s="2">
        <v>7117</v>
      </c>
      <c r="T52" s="2">
        <v>7160</v>
      </c>
      <c r="U52" s="2">
        <v>7172</v>
      </c>
      <c r="V52" s="2"/>
      <c r="W52" s="2"/>
      <c r="X52" s="1"/>
      <c r="Y52" s="1"/>
      <c r="Z52" s="1"/>
      <c r="AA52" s="1"/>
      <c r="AB52" s="1"/>
      <c r="AC52" s="1"/>
      <c r="AD52" s="1"/>
      <c r="AE52" s="1"/>
      <c r="AF52" s="1"/>
      <c r="AG52" s="1"/>
      <c r="AH52" s="1"/>
      <c r="AI52" s="1"/>
      <c r="AJ52" s="1"/>
      <c r="AK52" s="1"/>
      <c r="AL52" s="1"/>
      <c r="AM52" s="1"/>
    </row>
    <row r="53" spans="1:39">
      <c r="A53" s="16" t="s">
        <v>127</v>
      </c>
      <c r="B53" s="17">
        <v>9583</v>
      </c>
      <c r="C53" s="17">
        <v>9569</v>
      </c>
      <c r="D53" s="17">
        <v>9533</v>
      </c>
      <c r="E53" s="17">
        <v>9467</v>
      </c>
      <c r="F53" s="17">
        <v>9475</v>
      </c>
      <c r="G53" s="17">
        <v>9517</v>
      </c>
      <c r="H53" s="17">
        <v>9531</v>
      </c>
      <c r="I53" s="17">
        <v>9484</v>
      </c>
      <c r="J53" s="17">
        <v>9423</v>
      </c>
      <c r="K53" s="17">
        <v>9363</v>
      </c>
      <c r="L53" s="17">
        <v>9249</v>
      </c>
      <c r="M53" s="31">
        <v>9178</v>
      </c>
      <c r="N53" s="2"/>
      <c r="O53" s="21"/>
      <c r="P53" s="2"/>
      <c r="Q53" s="2"/>
      <c r="R53" s="2"/>
      <c r="S53" s="2"/>
      <c r="T53" s="2"/>
      <c r="U53" s="2"/>
      <c r="V53" s="2"/>
      <c r="W53" s="2"/>
      <c r="X53" s="1"/>
      <c r="Y53" s="1"/>
      <c r="Z53" s="1"/>
      <c r="AA53" s="1"/>
      <c r="AB53" s="1"/>
      <c r="AC53" s="1"/>
      <c r="AD53" s="1"/>
      <c r="AE53" s="1"/>
      <c r="AF53" s="1"/>
      <c r="AG53" s="1"/>
      <c r="AH53" s="1"/>
      <c r="AI53" s="1"/>
      <c r="AJ53" s="1"/>
      <c r="AK53" s="1"/>
      <c r="AL53" s="1"/>
      <c r="AM53" s="1"/>
    </row>
    <row r="54" spans="1:39">
      <c r="A54" s="16" t="s">
        <v>128</v>
      </c>
      <c r="B54" s="17">
        <v>23394</v>
      </c>
      <c r="C54" s="17">
        <v>23406</v>
      </c>
      <c r="D54" s="17">
        <v>23366</v>
      </c>
      <c r="E54" s="17">
        <v>23420</v>
      </c>
      <c r="F54" s="17">
        <v>23766</v>
      </c>
      <c r="G54" s="17">
        <v>23820</v>
      </c>
      <c r="H54" s="17">
        <v>23654</v>
      </c>
      <c r="I54" s="17">
        <v>23754</v>
      </c>
      <c r="J54" s="17">
        <v>23851</v>
      </c>
      <c r="K54" s="17">
        <v>23929</v>
      </c>
      <c r="L54" s="17">
        <v>24124</v>
      </c>
      <c r="M54" s="31">
        <v>24260</v>
      </c>
      <c r="N54" s="17"/>
      <c r="O54" s="32"/>
      <c r="P54" s="17"/>
      <c r="Q54" s="17"/>
      <c r="R54" s="17"/>
      <c r="S54" s="33">
        <v>23851</v>
      </c>
      <c r="T54" s="17">
        <v>23929</v>
      </c>
      <c r="U54" s="17">
        <v>24124</v>
      </c>
      <c r="V54" s="17"/>
      <c r="W54" s="2"/>
      <c r="X54" s="1"/>
      <c r="Y54" s="1"/>
      <c r="Z54" s="1"/>
      <c r="AA54" s="1"/>
      <c r="AB54" s="1"/>
      <c r="AC54" s="1"/>
      <c r="AD54" s="1"/>
      <c r="AE54" s="1"/>
      <c r="AF54" s="1"/>
      <c r="AG54" s="1"/>
      <c r="AH54" s="1"/>
      <c r="AI54" s="1"/>
      <c r="AJ54" s="1"/>
      <c r="AK54" s="1"/>
      <c r="AL54" s="1"/>
      <c r="AM54" s="1"/>
    </row>
    <row r="55" spans="1:39">
      <c r="A55" s="16" t="s">
        <v>129</v>
      </c>
      <c r="B55" s="17">
        <v>42919</v>
      </c>
      <c r="C55" s="17">
        <v>42949</v>
      </c>
      <c r="D55" s="17">
        <v>42919</v>
      </c>
      <c r="E55" s="17">
        <v>42800</v>
      </c>
      <c r="F55" s="17">
        <v>42937</v>
      </c>
      <c r="G55" s="17">
        <v>42955</v>
      </c>
      <c r="H55" s="17">
        <v>42860</v>
      </c>
      <c r="I55" s="17">
        <v>42717</v>
      </c>
      <c r="J55" s="17">
        <v>42727</v>
      </c>
      <c r="K55" s="17">
        <v>42767</v>
      </c>
      <c r="L55" s="17">
        <v>42637</v>
      </c>
      <c r="M55" s="31">
        <v>42388</v>
      </c>
      <c r="N55" s="17"/>
      <c r="O55" s="32"/>
      <c r="P55" s="17"/>
      <c r="Q55" s="17"/>
      <c r="R55" s="17"/>
      <c r="S55" s="17"/>
      <c r="T55" s="17"/>
      <c r="U55" s="17"/>
      <c r="V55" s="17"/>
      <c r="W55" s="2"/>
      <c r="X55" s="1"/>
      <c r="Y55" s="1"/>
      <c r="Z55" s="1"/>
      <c r="AA55" s="1"/>
      <c r="AB55" s="1"/>
      <c r="AC55" s="1"/>
      <c r="AD55" s="1"/>
      <c r="AE55" s="1"/>
      <c r="AF55" s="1"/>
      <c r="AG55" s="1"/>
      <c r="AH55" s="1"/>
      <c r="AI55" s="1"/>
      <c r="AJ55" s="1"/>
      <c r="AK55" s="1"/>
      <c r="AL55" s="1"/>
      <c r="AM55" s="1"/>
    </row>
    <row r="56" spans="1:39">
      <c r="A56" s="16" t="s">
        <v>130</v>
      </c>
      <c r="B56" s="17">
        <v>9716</v>
      </c>
      <c r="C56" s="17">
        <v>9675</v>
      </c>
      <c r="D56" s="17">
        <v>9614</v>
      </c>
      <c r="E56" s="17">
        <v>9600</v>
      </c>
      <c r="F56" s="17">
        <v>9593</v>
      </c>
      <c r="G56" s="17">
        <v>9612</v>
      </c>
      <c r="H56" s="17">
        <v>9463</v>
      </c>
      <c r="I56" s="17">
        <v>9391</v>
      </c>
      <c r="J56" s="17">
        <v>9260</v>
      </c>
      <c r="K56" s="17">
        <v>9260</v>
      </c>
      <c r="L56" s="17">
        <v>9167</v>
      </c>
      <c r="M56" s="31">
        <v>9156</v>
      </c>
      <c r="N56" s="2"/>
      <c r="O56" s="21"/>
      <c r="P56" s="2"/>
      <c r="Q56" s="2"/>
      <c r="R56" s="2"/>
      <c r="S56" s="2"/>
      <c r="T56" s="2"/>
      <c r="U56" s="2"/>
      <c r="V56" s="2"/>
      <c r="W56" s="2"/>
      <c r="X56" s="1"/>
      <c r="Y56" s="1"/>
      <c r="Z56" s="1"/>
      <c r="AA56" s="1"/>
      <c r="AB56" s="1"/>
      <c r="AC56" s="1"/>
      <c r="AD56" s="1"/>
      <c r="AE56" s="1"/>
      <c r="AF56" s="1"/>
      <c r="AG56" s="1"/>
      <c r="AH56" s="1"/>
      <c r="AI56" s="1"/>
      <c r="AJ56" s="1"/>
      <c r="AK56" s="1"/>
      <c r="AL56" s="1"/>
      <c r="AM56" s="1"/>
    </row>
    <row r="57" spans="1:39">
      <c r="A57" s="16" t="s">
        <v>131</v>
      </c>
      <c r="B57" s="17">
        <v>17690</v>
      </c>
      <c r="C57" s="17">
        <v>17675</v>
      </c>
      <c r="D57" s="17">
        <v>17342</v>
      </c>
      <c r="E57" s="17">
        <v>17266</v>
      </c>
      <c r="F57" s="17">
        <v>17186</v>
      </c>
      <c r="G57" s="17">
        <v>17183</v>
      </c>
      <c r="H57" s="17">
        <v>17101</v>
      </c>
      <c r="I57" s="17">
        <v>16917</v>
      </c>
      <c r="J57" s="17">
        <v>16764</v>
      </c>
      <c r="K57" s="17">
        <v>16645</v>
      </c>
      <c r="L57" s="17">
        <v>16588</v>
      </c>
      <c r="M57" s="31">
        <v>16570</v>
      </c>
      <c r="N57" s="2"/>
      <c r="O57" s="21"/>
      <c r="P57" s="2"/>
      <c r="Q57" s="2"/>
      <c r="R57" s="2"/>
      <c r="S57" s="2"/>
      <c r="T57" s="2"/>
      <c r="U57" s="2"/>
      <c r="V57" s="2"/>
      <c r="W57" s="2"/>
      <c r="X57" s="1"/>
      <c r="Y57" s="1"/>
      <c r="Z57" s="1"/>
      <c r="AA57" s="1"/>
      <c r="AB57" s="1"/>
      <c r="AC57" s="1"/>
      <c r="AD57" s="1"/>
      <c r="AE57" s="1"/>
      <c r="AF57" s="1"/>
      <c r="AG57" s="1"/>
      <c r="AH57" s="1"/>
      <c r="AI57" s="1"/>
      <c r="AJ57" s="1"/>
      <c r="AK57" s="1"/>
      <c r="AL57" s="1"/>
      <c r="AM57" s="1"/>
    </row>
    <row r="58" spans="1:39">
      <c r="A58" s="16" t="s">
        <v>132</v>
      </c>
      <c r="B58" s="17">
        <v>5865</v>
      </c>
      <c r="C58" s="17">
        <v>5874</v>
      </c>
      <c r="D58" s="17">
        <v>5858</v>
      </c>
      <c r="E58" s="17">
        <v>5816</v>
      </c>
      <c r="F58" s="17">
        <v>5774</v>
      </c>
      <c r="G58" s="17">
        <v>5813</v>
      </c>
      <c r="H58" s="17">
        <v>5836</v>
      </c>
      <c r="I58" s="17">
        <v>5791</v>
      </c>
      <c r="J58" s="17">
        <v>5806</v>
      </c>
      <c r="K58" s="17">
        <v>5745</v>
      </c>
      <c r="L58" s="17">
        <v>5703</v>
      </c>
      <c r="M58" s="31">
        <v>5719</v>
      </c>
      <c r="N58" s="17"/>
      <c r="O58" s="17"/>
      <c r="P58" s="17"/>
      <c r="Q58" s="33">
        <v>5836</v>
      </c>
      <c r="R58" s="17">
        <v>5791</v>
      </c>
      <c r="S58" s="17">
        <v>5806</v>
      </c>
      <c r="T58" s="17">
        <v>5745</v>
      </c>
      <c r="U58" s="17">
        <v>5703</v>
      </c>
      <c r="V58" s="17"/>
      <c r="W58" s="2"/>
      <c r="X58" s="1"/>
      <c r="Y58" s="1"/>
      <c r="Z58" s="1"/>
      <c r="AA58" s="1"/>
      <c r="AB58" s="1"/>
      <c r="AC58" s="1"/>
      <c r="AD58" s="1"/>
      <c r="AE58" s="1"/>
      <c r="AF58" s="1"/>
      <c r="AG58" s="1"/>
      <c r="AH58" s="1"/>
      <c r="AI58" s="1"/>
      <c r="AJ58" s="1"/>
      <c r="AK58" s="1"/>
      <c r="AL58" s="1"/>
      <c r="AM58" s="1"/>
    </row>
    <row r="59" spans="1:39">
      <c r="A59" s="16" t="s">
        <v>133</v>
      </c>
      <c r="B59" s="17">
        <v>87954</v>
      </c>
      <c r="C59" s="17">
        <v>87837</v>
      </c>
      <c r="D59" s="17">
        <v>87678</v>
      </c>
      <c r="E59" s="17">
        <v>87608</v>
      </c>
      <c r="F59" s="17">
        <v>87200</v>
      </c>
      <c r="G59" s="17">
        <v>86892</v>
      </c>
      <c r="H59" s="17">
        <v>86819</v>
      </c>
      <c r="I59" s="17">
        <v>86552</v>
      </c>
      <c r="J59" s="17">
        <v>86489</v>
      </c>
      <c r="K59" s="17">
        <v>86783</v>
      </c>
      <c r="L59" s="17">
        <v>86841</v>
      </c>
      <c r="M59" s="31">
        <v>86990</v>
      </c>
      <c r="N59" s="17"/>
      <c r="O59" s="17"/>
      <c r="P59" s="17"/>
      <c r="Q59" s="33">
        <v>86819</v>
      </c>
      <c r="R59" s="17">
        <v>86552</v>
      </c>
      <c r="S59" s="17">
        <v>86489</v>
      </c>
      <c r="T59" s="17">
        <v>86783</v>
      </c>
      <c r="U59" s="17">
        <v>86841</v>
      </c>
      <c r="V59" s="17"/>
      <c r="W59" s="2"/>
      <c r="X59" s="1"/>
      <c r="Y59" s="1"/>
      <c r="Z59" s="1"/>
      <c r="AA59" s="1"/>
      <c r="AB59" s="1"/>
      <c r="AC59" s="1"/>
      <c r="AD59" s="1"/>
      <c r="AE59" s="1"/>
      <c r="AF59" s="1"/>
      <c r="AG59" s="1"/>
      <c r="AH59" s="1"/>
      <c r="AI59" s="1"/>
      <c r="AJ59" s="1"/>
      <c r="AK59" s="1"/>
      <c r="AL59" s="1"/>
      <c r="AM59" s="1"/>
    </row>
    <row r="60" spans="1:39">
      <c r="A60" s="16" t="s">
        <v>134</v>
      </c>
      <c r="B60" s="17">
        <v>25702</v>
      </c>
      <c r="C60" s="17">
        <v>25585</v>
      </c>
      <c r="D60" s="17">
        <v>25133</v>
      </c>
      <c r="E60" s="17">
        <v>24859</v>
      </c>
      <c r="F60" s="17">
        <v>24777</v>
      </c>
      <c r="G60" s="17">
        <v>24482</v>
      </c>
      <c r="H60" s="17">
        <v>24471</v>
      </c>
      <c r="I60" s="17">
        <v>24288</v>
      </c>
      <c r="J60" s="17">
        <v>24078</v>
      </c>
      <c r="K60" s="17">
        <v>23957</v>
      </c>
      <c r="L60" s="17">
        <v>23899</v>
      </c>
      <c r="M60" s="31">
        <v>23745</v>
      </c>
      <c r="N60" s="17"/>
      <c r="O60" s="17"/>
      <c r="P60" s="17"/>
      <c r="Q60" s="17"/>
      <c r="R60" s="17"/>
      <c r="S60" s="17"/>
      <c r="T60" s="17"/>
      <c r="U60" s="17"/>
      <c r="V60" s="17"/>
      <c r="W60" s="2"/>
      <c r="X60" s="1"/>
      <c r="Y60" s="1"/>
      <c r="Z60" s="1"/>
      <c r="AA60" s="1"/>
      <c r="AB60" s="1"/>
      <c r="AC60" s="1"/>
      <c r="AD60" s="1"/>
      <c r="AE60" s="1"/>
      <c r="AF60" s="1"/>
      <c r="AG60" s="1"/>
      <c r="AH60" s="1"/>
      <c r="AI60" s="1"/>
      <c r="AJ60" s="1"/>
      <c r="AK60" s="1"/>
      <c r="AL60" s="1"/>
      <c r="AM60" s="1"/>
    </row>
    <row r="61" spans="1:39" ht="27.95" customHeight="1">
      <c r="A61" s="248" t="s">
        <v>140</v>
      </c>
      <c r="B61" s="249"/>
      <c r="C61" s="249"/>
      <c r="D61" s="249"/>
      <c r="E61" s="249"/>
      <c r="F61" s="249"/>
      <c r="G61" s="249"/>
      <c r="H61" s="249"/>
      <c r="I61" s="249"/>
      <c r="J61" s="249"/>
      <c r="K61" s="249"/>
      <c r="L61" s="249"/>
      <c r="M61" s="249"/>
      <c r="N61">
        <f t="shared" ref="N61:V61" si="0">+SUM(N6:N60)</f>
        <v>29445</v>
      </c>
      <c r="O61">
        <f t="shared" si="0"/>
        <v>29512</v>
      </c>
      <c r="P61">
        <f t="shared" si="0"/>
        <v>29391</v>
      </c>
      <c r="Q61">
        <f t="shared" si="0"/>
        <v>191723</v>
      </c>
      <c r="R61">
        <f t="shared" si="0"/>
        <v>191213</v>
      </c>
      <c r="S61">
        <f t="shared" si="0"/>
        <v>445020</v>
      </c>
      <c r="T61">
        <f t="shared" si="0"/>
        <v>513582</v>
      </c>
      <c r="U61">
        <f t="shared" si="0"/>
        <v>534764</v>
      </c>
      <c r="V61">
        <f t="shared" si="0"/>
        <v>0</v>
      </c>
    </row>
    <row r="62" spans="1:39">
      <c r="A62" s="248" t="s">
        <v>141</v>
      </c>
      <c r="B62" s="250"/>
      <c r="C62" s="250"/>
      <c r="D62" s="250"/>
      <c r="E62" s="250"/>
      <c r="F62" s="250"/>
      <c r="G62" s="250"/>
      <c r="H62" s="250"/>
      <c r="I62" s="250"/>
      <c r="J62" s="250"/>
      <c r="K62" s="250"/>
      <c r="L62" s="250"/>
      <c r="M62" s="250"/>
    </row>
    <row r="63" spans="1:39" ht="36" customHeight="1">
      <c r="A63" s="248" t="s">
        <v>142</v>
      </c>
      <c r="B63" s="249"/>
      <c r="C63" s="249"/>
      <c r="D63" s="249"/>
      <c r="E63" s="249"/>
      <c r="F63" s="249"/>
      <c r="G63" s="249"/>
      <c r="H63" s="249"/>
      <c r="I63" s="249"/>
      <c r="J63" s="249"/>
      <c r="K63" s="249"/>
      <c r="L63" s="249"/>
      <c r="M63" s="249"/>
    </row>
    <row r="64" spans="1:39" ht="14.1" customHeight="1">
      <c r="A64" s="251" t="s">
        <v>143</v>
      </c>
      <c r="B64" s="252"/>
      <c r="C64" s="252"/>
      <c r="D64" s="252"/>
      <c r="E64" s="252"/>
      <c r="F64" s="252"/>
      <c r="G64" s="252"/>
      <c r="H64" s="252"/>
      <c r="I64" s="252"/>
      <c r="J64" s="252"/>
      <c r="K64" s="252"/>
      <c r="L64" s="252"/>
      <c r="M64" s="253"/>
    </row>
    <row r="65" spans="1:13">
      <c r="A65" s="254" t="s">
        <v>77</v>
      </c>
      <c r="B65" s="255"/>
      <c r="C65" s="255"/>
      <c r="D65" s="255"/>
      <c r="E65" s="255"/>
      <c r="F65" s="255"/>
      <c r="G65" s="255"/>
      <c r="H65" s="255"/>
      <c r="I65" s="255"/>
      <c r="J65" s="255"/>
      <c r="K65" s="255"/>
      <c r="L65" s="255"/>
      <c r="M65" s="256"/>
    </row>
    <row r="66" spans="1:13">
      <c r="A66" s="257" t="s">
        <v>144</v>
      </c>
      <c r="B66" s="258"/>
      <c r="C66" s="258"/>
      <c r="D66" s="258"/>
      <c r="E66" s="258"/>
      <c r="F66" s="258"/>
      <c r="G66" s="258"/>
      <c r="H66" s="258"/>
      <c r="I66" s="258"/>
      <c r="J66" s="258"/>
      <c r="K66" s="258"/>
      <c r="L66" s="258"/>
      <c r="M66" s="259"/>
    </row>
    <row r="67" spans="1:13">
      <c r="A67" s="257" t="s">
        <v>145</v>
      </c>
      <c r="B67" s="258"/>
      <c r="C67" s="258"/>
      <c r="D67" s="258"/>
      <c r="E67" s="258"/>
      <c r="F67" s="258"/>
      <c r="G67" s="258"/>
      <c r="H67" s="258"/>
      <c r="I67" s="258"/>
      <c r="J67" s="258"/>
      <c r="K67" s="258"/>
      <c r="L67" s="258"/>
      <c r="M67" s="259"/>
    </row>
    <row r="68" spans="1:13">
      <c r="A68" s="243" t="s">
        <v>146</v>
      </c>
      <c r="B68" s="244"/>
      <c r="C68" s="244"/>
      <c r="D68" s="244"/>
      <c r="E68" s="244"/>
      <c r="F68" s="244"/>
      <c r="G68" s="244"/>
      <c r="H68" s="244"/>
      <c r="I68" s="244"/>
      <c r="J68" s="244"/>
      <c r="K68" s="244"/>
      <c r="L68" s="244"/>
      <c r="M68" s="245"/>
    </row>
  </sheetData>
  <mergeCells count="14">
    <mergeCell ref="A67:M67"/>
    <mergeCell ref="A68:M68"/>
    <mergeCell ref="A61:M61"/>
    <mergeCell ref="A62:M62"/>
    <mergeCell ref="A63:M63"/>
    <mergeCell ref="A64:M64"/>
    <mergeCell ref="A65:M65"/>
    <mergeCell ref="A66:M66"/>
    <mergeCell ref="N4:V4"/>
    <mergeCell ref="A1:M1"/>
    <mergeCell ref="A2:A3"/>
    <mergeCell ref="B2:B3"/>
    <mergeCell ref="C2:L2"/>
    <mergeCell ref="M2:M3"/>
  </mergeCells>
  <pageMargins left="0.7" right="0.7" top="0.75" bottom="0.75" header="0.3" footer="0.3"/>
  <pageSetup scale="85" orientation="portrait"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63"/>
  <sheetViews>
    <sheetView workbookViewId="0">
      <selection sqref="A1:H1"/>
    </sheetView>
  </sheetViews>
  <sheetFormatPr defaultRowHeight="12.75"/>
  <cols>
    <col min="1" max="1" width="27.140625" customWidth="1"/>
  </cols>
  <sheetData>
    <row r="1" spans="1:10" ht="30" customHeight="1">
      <c r="A1" s="268" t="s">
        <v>212</v>
      </c>
      <c r="B1" s="260"/>
      <c r="C1" s="260"/>
      <c r="D1" s="260"/>
      <c r="E1" s="260"/>
      <c r="F1" s="260"/>
      <c r="G1" s="260"/>
      <c r="H1" s="260"/>
    </row>
    <row r="2" spans="1:10">
      <c r="A2">
        <v>2010</v>
      </c>
      <c r="B2">
        <v>2011</v>
      </c>
      <c r="C2">
        <v>2012</v>
      </c>
      <c r="D2">
        <v>2013</v>
      </c>
      <c r="E2">
        <v>2014</v>
      </c>
    </row>
    <row r="6" spans="1:10" ht="13.5" thickBot="1">
      <c r="A6" s="261"/>
      <c r="B6" s="269">
        <v>40269</v>
      </c>
      <c r="C6" s="270"/>
      <c r="D6" s="271" t="s">
        <v>151</v>
      </c>
      <c r="E6" s="272"/>
      <c r="F6" s="273"/>
      <c r="G6" s="274" t="s">
        <v>213</v>
      </c>
      <c r="H6" s="247"/>
      <c r="I6" s="247"/>
      <c r="J6" s="247"/>
    </row>
    <row r="7" spans="1:10" ht="23.25" thickBot="1">
      <c r="A7" s="262"/>
      <c r="B7" s="35" t="s">
        <v>152</v>
      </c>
      <c r="C7" s="36" t="s">
        <v>153</v>
      </c>
      <c r="D7" s="40">
        <v>2010</v>
      </c>
      <c r="E7" s="40">
        <v>2011</v>
      </c>
      <c r="F7" s="40">
        <v>2012</v>
      </c>
      <c r="G7" s="40">
        <v>2010</v>
      </c>
      <c r="H7" s="40">
        <v>2011</v>
      </c>
      <c r="I7" s="40">
        <v>2012</v>
      </c>
      <c r="J7" s="40" t="s">
        <v>214</v>
      </c>
    </row>
    <row r="8" spans="1:10" ht="13.5" thickBot="1">
      <c r="A8" s="24" t="s">
        <v>154</v>
      </c>
      <c r="B8" s="28">
        <v>16589</v>
      </c>
      <c r="C8" s="37">
        <v>16589</v>
      </c>
      <c r="D8" s="41">
        <v>16580</v>
      </c>
      <c r="E8" s="41">
        <v>16568</v>
      </c>
      <c r="F8" s="41">
        <v>16493</v>
      </c>
      <c r="G8" s="1"/>
      <c r="H8" s="1"/>
      <c r="I8" s="1"/>
      <c r="J8" s="1"/>
    </row>
    <row r="9" spans="1:10" ht="13.5" thickBot="1">
      <c r="A9" s="24" t="s">
        <v>155</v>
      </c>
      <c r="B9" s="28">
        <v>104169</v>
      </c>
      <c r="C9" s="38">
        <v>104169</v>
      </c>
      <c r="D9" s="41">
        <v>104707</v>
      </c>
      <c r="E9" s="41">
        <v>105784</v>
      </c>
      <c r="F9" s="41">
        <v>107098</v>
      </c>
      <c r="G9" s="1"/>
      <c r="H9" s="1"/>
      <c r="I9" s="1"/>
      <c r="J9" s="1"/>
    </row>
    <row r="10" spans="1:10" ht="13.5" thickBot="1">
      <c r="A10" s="24" t="s">
        <v>156</v>
      </c>
      <c r="B10" s="28">
        <v>24629</v>
      </c>
      <c r="C10" s="39">
        <v>24627</v>
      </c>
      <c r="D10" s="42">
        <v>24590</v>
      </c>
      <c r="E10" s="42">
        <v>24459</v>
      </c>
      <c r="F10" s="41">
        <v>24478</v>
      </c>
      <c r="G10" s="1"/>
      <c r="H10" s="1"/>
      <c r="I10" s="1"/>
      <c r="J10" s="1"/>
    </row>
    <row r="11" spans="1:10" ht="13.5" thickBot="1">
      <c r="A11" s="24" t="s">
        <v>157</v>
      </c>
      <c r="B11" s="28">
        <v>14523</v>
      </c>
      <c r="C11" s="38">
        <v>14528</v>
      </c>
      <c r="D11" s="41">
        <v>14527</v>
      </c>
      <c r="E11" s="41">
        <v>14560</v>
      </c>
      <c r="F11" s="41">
        <v>14468</v>
      </c>
      <c r="G11" s="41">
        <v>14527</v>
      </c>
      <c r="H11" s="41">
        <v>14560</v>
      </c>
      <c r="I11" s="41">
        <v>14468</v>
      </c>
      <c r="J11" s="41">
        <v>14468</v>
      </c>
    </row>
    <row r="12" spans="1:10" ht="13.5" thickBot="1">
      <c r="A12" s="24" t="s">
        <v>158</v>
      </c>
      <c r="B12" s="28">
        <v>24069</v>
      </c>
      <c r="C12" s="39">
        <v>24069</v>
      </c>
      <c r="D12" s="42">
        <v>24000</v>
      </c>
      <c r="E12" s="42">
        <v>23931</v>
      </c>
      <c r="F12" s="41">
        <v>23853</v>
      </c>
      <c r="G12" s="1"/>
      <c r="H12" s="1"/>
      <c r="I12" s="1"/>
      <c r="J12" s="1"/>
    </row>
    <row r="13" spans="1:10" ht="13.5" thickBot="1">
      <c r="A13" s="24" t="s">
        <v>159</v>
      </c>
      <c r="B13" s="28">
        <v>96319</v>
      </c>
      <c r="C13" s="38">
        <v>96319</v>
      </c>
      <c r="D13" s="41">
        <v>96364</v>
      </c>
      <c r="E13" s="41">
        <v>96615</v>
      </c>
      <c r="F13" s="41">
        <v>96974</v>
      </c>
      <c r="G13" s="43">
        <v>96364</v>
      </c>
      <c r="H13" s="41">
        <v>96615</v>
      </c>
      <c r="I13" s="41">
        <v>96974</v>
      </c>
      <c r="J13" s="41">
        <v>96974</v>
      </c>
    </row>
    <row r="14" spans="1:10" ht="13.5" thickBot="1">
      <c r="A14" s="24" t="s">
        <v>160</v>
      </c>
      <c r="B14" s="28">
        <v>7627</v>
      </c>
      <c r="C14" s="39">
        <v>7627</v>
      </c>
      <c r="D14" s="42">
        <v>7637</v>
      </c>
      <c r="E14" s="42">
        <v>7638</v>
      </c>
      <c r="F14" s="41">
        <v>7607</v>
      </c>
      <c r="G14" s="42">
        <v>7637</v>
      </c>
      <c r="H14" s="42">
        <v>7638</v>
      </c>
      <c r="I14" s="41">
        <v>7607</v>
      </c>
      <c r="J14" s="41">
        <v>7607</v>
      </c>
    </row>
    <row r="15" spans="1:10" ht="13.5" thickBot="1">
      <c r="A15" s="24" t="s">
        <v>161</v>
      </c>
      <c r="B15" s="28">
        <v>9386</v>
      </c>
      <c r="C15" s="38">
        <v>9386</v>
      </c>
      <c r="D15" s="41">
        <v>9367</v>
      </c>
      <c r="E15" s="41">
        <v>9390</v>
      </c>
      <c r="F15" s="41">
        <v>9297</v>
      </c>
      <c r="G15" s="1"/>
      <c r="H15" s="1"/>
      <c r="I15" s="1"/>
      <c r="J15" s="1"/>
    </row>
    <row r="16" spans="1:10" ht="13.5" thickBot="1">
      <c r="A16" s="24" t="s">
        <v>162</v>
      </c>
      <c r="B16" s="28">
        <v>8202</v>
      </c>
      <c r="C16" s="39">
        <v>8202</v>
      </c>
      <c r="D16" s="42">
        <v>8201</v>
      </c>
      <c r="E16" s="42">
        <v>8199</v>
      </c>
      <c r="F16" s="41">
        <v>8178</v>
      </c>
      <c r="G16" s="42">
        <v>8201</v>
      </c>
      <c r="H16" s="42">
        <v>8199</v>
      </c>
      <c r="I16" s="41">
        <v>8178</v>
      </c>
      <c r="J16" s="41">
        <v>8178</v>
      </c>
    </row>
    <row r="17" spans="1:10" ht="13.5" thickBot="1">
      <c r="A17" s="24" t="s">
        <v>163</v>
      </c>
      <c r="B17" s="28">
        <v>46039</v>
      </c>
      <c r="C17" s="38">
        <v>46039</v>
      </c>
      <c r="D17" s="41">
        <v>46002</v>
      </c>
      <c r="E17" s="41">
        <v>45926</v>
      </c>
      <c r="F17" s="41">
        <v>45869</v>
      </c>
      <c r="G17" s="1"/>
      <c r="H17" s="1"/>
      <c r="I17" s="1"/>
      <c r="J17" s="1"/>
    </row>
    <row r="18" spans="1:10" ht="13.5" thickBot="1">
      <c r="A18" s="24" t="s">
        <v>164</v>
      </c>
      <c r="B18" s="28">
        <v>8693</v>
      </c>
      <c r="C18" s="39">
        <v>8688</v>
      </c>
      <c r="D18" s="42">
        <v>8705</v>
      </c>
      <c r="E18" s="42">
        <v>8739</v>
      </c>
      <c r="F18" s="41">
        <v>8732</v>
      </c>
      <c r="G18" s="1"/>
      <c r="H18" s="1"/>
      <c r="I18" s="1"/>
      <c r="J18" s="1"/>
    </row>
    <row r="19" spans="1:10" ht="13.5" thickBot="1">
      <c r="A19" s="24" t="s">
        <v>165</v>
      </c>
      <c r="B19" s="28">
        <v>11937</v>
      </c>
      <c r="C19" s="38">
        <v>11937</v>
      </c>
      <c r="D19" s="41">
        <v>11919</v>
      </c>
      <c r="E19" s="41">
        <v>11923</v>
      </c>
      <c r="F19" s="41">
        <v>11816</v>
      </c>
      <c r="G19" s="41">
        <v>11919</v>
      </c>
      <c r="H19" s="41">
        <v>11923</v>
      </c>
      <c r="I19" s="41">
        <v>11816</v>
      </c>
      <c r="J19" s="41">
        <v>11816</v>
      </c>
    </row>
    <row r="20" spans="1:10" ht="23.25" thickBot="1">
      <c r="A20" s="24" t="s">
        <v>166</v>
      </c>
      <c r="B20" s="28">
        <v>35480</v>
      </c>
      <c r="C20" s="39">
        <v>35479</v>
      </c>
      <c r="D20" s="42">
        <v>35522</v>
      </c>
      <c r="E20" s="42">
        <v>35710</v>
      </c>
      <c r="F20" s="41">
        <v>35820</v>
      </c>
      <c r="G20" s="1"/>
      <c r="H20" s="1"/>
      <c r="I20" s="43">
        <v>35820</v>
      </c>
      <c r="J20" s="41">
        <v>35820</v>
      </c>
    </row>
    <row r="21" spans="1:10" ht="23.25" thickBot="1">
      <c r="A21" s="24" t="s">
        <v>167</v>
      </c>
      <c r="B21" s="28">
        <v>23964</v>
      </c>
      <c r="C21" s="38">
        <v>23964</v>
      </c>
      <c r="D21" s="41">
        <v>23953</v>
      </c>
      <c r="E21" s="41">
        <v>23808</v>
      </c>
      <c r="F21" s="41">
        <v>23709</v>
      </c>
      <c r="G21" s="1"/>
      <c r="H21" s="1"/>
      <c r="I21" s="1"/>
      <c r="J21" s="1"/>
    </row>
    <row r="22" spans="1:10" ht="13.5" thickBot="1">
      <c r="A22" s="24" t="s">
        <v>168</v>
      </c>
      <c r="B22" s="28">
        <v>30676</v>
      </c>
      <c r="C22" s="39">
        <v>30676</v>
      </c>
      <c r="D22" s="42">
        <v>30638</v>
      </c>
      <c r="E22" s="42">
        <v>30478</v>
      </c>
      <c r="F22" s="41">
        <v>30305</v>
      </c>
      <c r="G22" s="1"/>
      <c r="H22" s="1"/>
      <c r="I22" s="1"/>
      <c r="J22" s="1"/>
    </row>
    <row r="23" spans="1:10" ht="13.5" thickBot="1">
      <c r="A23" s="24" t="s">
        <v>169</v>
      </c>
      <c r="B23" s="28">
        <v>14025</v>
      </c>
      <c r="C23" s="38">
        <v>14025</v>
      </c>
      <c r="D23" s="41">
        <v>14039</v>
      </c>
      <c r="E23" s="41">
        <v>13979</v>
      </c>
      <c r="F23" s="41">
        <v>13866</v>
      </c>
      <c r="G23" s="1"/>
      <c r="H23" s="1"/>
      <c r="I23" s="1"/>
      <c r="J23" s="1"/>
    </row>
    <row r="24" spans="1:10" ht="13.5" thickBot="1">
      <c r="A24" s="24" t="s">
        <v>170</v>
      </c>
      <c r="B24" s="28">
        <v>69099</v>
      </c>
      <c r="C24" s="39">
        <v>69102</v>
      </c>
      <c r="D24" s="42">
        <v>69221</v>
      </c>
      <c r="E24" s="42">
        <v>69298</v>
      </c>
      <c r="F24" s="41">
        <v>69141</v>
      </c>
      <c r="G24" s="42">
        <v>69221</v>
      </c>
      <c r="H24" s="42">
        <v>69298</v>
      </c>
      <c r="I24" s="41">
        <v>69141</v>
      </c>
      <c r="J24" s="41">
        <v>69141</v>
      </c>
    </row>
    <row r="25" spans="1:10" ht="13.5" thickBot="1">
      <c r="A25" s="24" t="s">
        <v>171</v>
      </c>
      <c r="B25" s="28">
        <v>29211</v>
      </c>
      <c r="C25" s="38">
        <v>29211</v>
      </c>
      <c r="D25" s="41">
        <v>29260</v>
      </c>
      <c r="E25" s="41">
        <v>29281</v>
      </c>
      <c r="F25" s="41">
        <v>29234</v>
      </c>
      <c r="G25" s="1"/>
      <c r="H25" s="1"/>
      <c r="I25" s="1"/>
      <c r="J25" s="1"/>
    </row>
    <row r="26" spans="1:10" ht="13.5" thickBot="1">
      <c r="A26" s="24" t="s">
        <v>172</v>
      </c>
      <c r="B26" s="28">
        <v>53498</v>
      </c>
      <c r="C26" s="39">
        <v>53501</v>
      </c>
      <c r="D26" s="42">
        <v>53664</v>
      </c>
      <c r="E26" s="42">
        <v>54319</v>
      </c>
      <c r="F26" s="41">
        <v>54504</v>
      </c>
      <c r="G26" s="1"/>
      <c r="H26" s="1"/>
      <c r="I26" s="1"/>
      <c r="J26" s="1"/>
    </row>
    <row r="27" spans="1:10" ht="13.5" thickBot="1">
      <c r="A27" s="24" t="s">
        <v>173</v>
      </c>
      <c r="B27" s="28">
        <v>193063</v>
      </c>
      <c r="C27" s="38">
        <v>193058</v>
      </c>
      <c r="D27" s="41">
        <v>192990</v>
      </c>
      <c r="E27" s="41">
        <v>192128</v>
      </c>
      <c r="F27" s="41">
        <v>192179</v>
      </c>
      <c r="G27" s="41">
        <v>192990</v>
      </c>
      <c r="H27" s="41">
        <v>192128</v>
      </c>
      <c r="I27" s="41">
        <v>192179</v>
      </c>
      <c r="J27" s="41">
        <v>192179</v>
      </c>
    </row>
    <row r="28" spans="1:10" ht="13.5" thickBot="1">
      <c r="A28" s="24" t="s">
        <v>174</v>
      </c>
      <c r="B28" s="28">
        <v>16372</v>
      </c>
      <c r="C28" s="39">
        <v>16372</v>
      </c>
      <c r="D28" s="42">
        <v>16383</v>
      </c>
      <c r="E28" s="42">
        <v>16349</v>
      </c>
      <c r="F28" s="41">
        <v>16371</v>
      </c>
      <c r="G28" s="1"/>
      <c r="H28" s="1"/>
      <c r="I28" s="1"/>
      <c r="J28" s="43">
        <v>16371</v>
      </c>
    </row>
    <row r="29" spans="1:10" ht="13.5" thickBot="1">
      <c r="A29" s="24" t="s">
        <v>175</v>
      </c>
      <c r="B29" s="28">
        <v>21720</v>
      </c>
      <c r="C29" s="38">
        <v>21720</v>
      </c>
      <c r="D29" s="41">
        <v>21673</v>
      </c>
      <c r="E29" s="41">
        <v>21597</v>
      </c>
      <c r="F29" s="41">
        <v>21627</v>
      </c>
      <c r="G29" s="41">
        <v>21673</v>
      </c>
      <c r="H29" s="41">
        <v>21597</v>
      </c>
      <c r="I29" s="41">
        <v>21627</v>
      </c>
      <c r="J29" s="41">
        <v>21627</v>
      </c>
    </row>
    <row r="30" spans="1:10" ht="13.5" thickBot="1">
      <c r="A30" s="24" t="s">
        <v>176</v>
      </c>
      <c r="B30" s="28">
        <v>36743</v>
      </c>
      <c r="C30" s="39">
        <v>36745</v>
      </c>
      <c r="D30" s="42">
        <v>36730</v>
      </c>
      <c r="E30" s="42">
        <v>36449</v>
      </c>
      <c r="F30" s="41">
        <v>36168</v>
      </c>
      <c r="G30" s="1"/>
      <c r="H30" s="1"/>
      <c r="I30" s="1"/>
      <c r="J30" s="1"/>
    </row>
    <row r="31" spans="1:10" ht="13.5" thickBot="1">
      <c r="A31" s="24" t="s">
        <v>177</v>
      </c>
      <c r="B31" s="28">
        <v>22113</v>
      </c>
      <c r="C31" s="38">
        <v>22113</v>
      </c>
      <c r="D31" s="41">
        <v>22051</v>
      </c>
      <c r="E31" s="41">
        <v>21681</v>
      </c>
      <c r="F31" s="41">
        <v>21326</v>
      </c>
      <c r="G31" s="1"/>
      <c r="H31" s="1"/>
      <c r="I31" s="1"/>
      <c r="J31" s="1"/>
    </row>
    <row r="32" spans="1:10" ht="13.5" thickBot="1">
      <c r="A32" s="24" t="s">
        <v>178</v>
      </c>
      <c r="B32" s="28">
        <v>56418</v>
      </c>
      <c r="C32" s="39">
        <v>56418</v>
      </c>
      <c r="D32" s="42">
        <v>56499</v>
      </c>
      <c r="E32" s="42">
        <v>56555</v>
      </c>
      <c r="F32" s="41">
        <v>56678</v>
      </c>
      <c r="G32" s="1"/>
      <c r="H32" s="1"/>
      <c r="I32" s="1"/>
      <c r="J32" s="1"/>
    </row>
    <row r="33" spans="1:10" ht="13.5" thickBot="1">
      <c r="A33" s="24" t="s">
        <v>179</v>
      </c>
      <c r="B33" s="28">
        <v>33107</v>
      </c>
      <c r="C33" s="38">
        <v>33107</v>
      </c>
      <c r="D33" s="41">
        <v>33065</v>
      </c>
      <c r="E33" s="41">
        <v>32863</v>
      </c>
      <c r="F33" s="41">
        <v>32674</v>
      </c>
      <c r="G33" s="1"/>
      <c r="H33" s="1"/>
      <c r="I33" s="1"/>
      <c r="J33" s="1"/>
    </row>
    <row r="34" spans="1:10" ht="13.5" thickBot="1">
      <c r="A34" s="24" t="s">
        <v>180</v>
      </c>
      <c r="B34" s="28">
        <v>27324</v>
      </c>
      <c r="C34" s="39">
        <v>27324</v>
      </c>
      <c r="D34" s="42">
        <v>27311</v>
      </c>
      <c r="E34" s="42">
        <v>27315</v>
      </c>
      <c r="F34" s="41">
        <v>27179</v>
      </c>
      <c r="G34" s="1"/>
      <c r="H34" s="1"/>
      <c r="I34" s="1"/>
      <c r="J34" s="1"/>
    </row>
    <row r="35" spans="1:10" ht="13.5" thickBot="1">
      <c r="A35" s="24" t="s">
        <v>181</v>
      </c>
      <c r="B35" s="28">
        <v>62264</v>
      </c>
      <c r="C35" s="38">
        <v>62266</v>
      </c>
      <c r="D35" s="41">
        <v>62272</v>
      </c>
      <c r="E35" s="41">
        <v>62437</v>
      </c>
      <c r="F35" s="41">
        <v>62523</v>
      </c>
      <c r="G35" s="1"/>
      <c r="H35" s="1"/>
      <c r="I35" s="1"/>
      <c r="J35" s="1"/>
    </row>
    <row r="36" spans="1:10" ht="13.5" thickBot="1">
      <c r="A36" s="24" t="s">
        <v>182</v>
      </c>
      <c r="B36" s="28">
        <v>28212</v>
      </c>
      <c r="C36" s="39">
        <v>28212</v>
      </c>
      <c r="D36" s="42">
        <v>28264</v>
      </c>
      <c r="E36" s="42">
        <v>28123</v>
      </c>
      <c r="F36" s="41">
        <v>27956</v>
      </c>
      <c r="G36" s="1"/>
      <c r="H36" s="1"/>
      <c r="I36" s="1"/>
      <c r="J36" s="43">
        <v>27956</v>
      </c>
    </row>
    <row r="37" spans="1:10" ht="13.5" thickBot="1">
      <c r="A37" s="24" t="s">
        <v>183</v>
      </c>
      <c r="B37" s="28">
        <v>26839</v>
      </c>
      <c r="C37" s="38">
        <v>26834</v>
      </c>
      <c r="D37" s="41">
        <v>26786</v>
      </c>
      <c r="E37" s="41">
        <v>26620</v>
      </c>
      <c r="F37" s="41">
        <v>26103</v>
      </c>
      <c r="G37" s="1"/>
      <c r="H37" s="1"/>
      <c r="I37" s="1"/>
      <c r="J37" s="1"/>
    </row>
    <row r="38" spans="1:10" ht="23.25" thickBot="1">
      <c r="A38" s="24" t="s">
        <v>184</v>
      </c>
      <c r="B38" s="28">
        <v>96189</v>
      </c>
      <c r="C38" s="39">
        <v>96189</v>
      </c>
      <c r="D38" s="42">
        <v>96774</v>
      </c>
      <c r="E38" s="42">
        <v>98613</v>
      </c>
      <c r="F38" s="41">
        <v>100332</v>
      </c>
      <c r="G38" s="1"/>
      <c r="H38" s="1"/>
      <c r="I38" s="43">
        <v>100332</v>
      </c>
      <c r="J38" s="41">
        <v>100332</v>
      </c>
    </row>
    <row r="39" spans="1:10" ht="13.5" thickBot="1">
      <c r="A39" s="24" t="s">
        <v>185</v>
      </c>
      <c r="B39" s="28">
        <v>13502</v>
      </c>
      <c r="C39" s="38">
        <v>13502</v>
      </c>
      <c r="D39" s="41">
        <v>13494</v>
      </c>
      <c r="E39" s="41">
        <v>13533</v>
      </c>
      <c r="F39" s="41">
        <v>13463</v>
      </c>
      <c r="G39" s="1"/>
      <c r="H39" s="1"/>
      <c r="I39" s="1"/>
      <c r="J39" s="1"/>
    </row>
    <row r="40" spans="1:10" ht="13.5" thickBot="1">
      <c r="A40" s="24" t="s">
        <v>186</v>
      </c>
      <c r="B40" s="28">
        <v>17541</v>
      </c>
      <c r="C40" s="39">
        <v>17541</v>
      </c>
      <c r="D40" s="42">
        <v>17511</v>
      </c>
      <c r="E40" s="42">
        <v>17454</v>
      </c>
      <c r="F40" s="41">
        <v>17471</v>
      </c>
      <c r="G40" s="1"/>
      <c r="H40" s="1"/>
      <c r="I40" s="1"/>
      <c r="J40" s="1"/>
    </row>
    <row r="41" spans="1:10" ht="13.5" thickBot="1">
      <c r="A41" s="24" t="s">
        <v>187</v>
      </c>
      <c r="B41" s="28">
        <v>26233</v>
      </c>
      <c r="C41" s="38">
        <v>26233</v>
      </c>
      <c r="D41" s="41">
        <v>26234</v>
      </c>
      <c r="E41" s="41">
        <v>26153</v>
      </c>
      <c r="F41" s="41">
        <v>26229</v>
      </c>
      <c r="G41" s="1"/>
      <c r="H41" s="1"/>
      <c r="I41" s="1"/>
      <c r="J41" s="1"/>
    </row>
    <row r="42" spans="1:10" ht="13.5" thickBot="1">
      <c r="A42" s="24" t="s">
        <v>188</v>
      </c>
      <c r="B42" s="28">
        <v>44443</v>
      </c>
      <c r="C42" s="39">
        <v>44443</v>
      </c>
      <c r="D42" s="42">
        <v>44447</v>
      </c>
      <c r="E42" s="42">
        <v>44187</v>
      </c>
      <c r="F42" s="41">
        <v>44075</v>
      </c>
      <c r="G42" s="1"/>
      <c r="H42" s="1"/>
      <c r="I42" s="1"/>
      <c r="J42" s="1"/>
    </row>
    <row r="43" spans="1:10" ht="13.5" thickBot="1">
      <c r="A43" s="24" t="s">
        <v>189</v>
      </c>
      <c r="B43" s="28">
        <v>7695</v>
      </c>
      <c r="C43" s="38">
        <v>7695</v>
      </c>
      <c r="D43" s="41">
        <v>7693</v>
      </c>
      <c r="E43" s="41">
        <v>7609</v>
      </c>
      <c r="F43" s="41">
        <v>7566</v>
      </c>
      <c r="G43" s="1"/>
      <c r="H43" s="43">
        <v>7609</v>
      </c>
      <c r="I43" s="41">
        <v>7566</v>
      </c>
      <c r="J43" s="41">
        <v>7566</v>
      </c>
    </row>
    <row r="44" spans="1:10" ht="13.5" thickBot="1">
      <c r="A44" s="24" t="s">
        <v>190</v>
      </c>
      <c r="B44" s="28">
        <v>7605</v>
      </c>
      <c r="C44" s="39">
        <v>7605</v>
      </c>
      <c r="D44" s="42">
        <v>7576</v>
      </c>
      <c r="E44" s="42">
        <v>7607</v>
      </c>
      <c r="F44" s="41">
        <v>7595</v>
      </c>
      <c r="G44" s="42">
        <v>7576</v>
      </c>
      <c r="H44" s="42">
        <v>7607</v>
      </c>
      <c r="I44" s="41">
        <v>7595</v>
      </c>
      <c r="J44" s="41">
        <v>7595</v>
      </c>
    </row>
    <row r="45" spans="1:10" ht="23.25" thickBot="1">
      <c r="A45" s="24" t="s">
        <v>191</v>
      </c>
      <c r="B45" s="28">
        <v>8719</v>
      </c>
      <c r="C45" s="38">
        <v>8722</v>
      </c>
      <c r="D45" s="41">
        <v>8698</v>
      </c>
      <c r="E45" s="41">
        <v>8807</v>
      </c>
      <c r="F45" s="41">
        <v>8692</v>
      </c>
      <c r="G45" s="41">
        <v>8698</v>
      </c>
      <c r="H45" s="41">
        <v>8807</v>
      </c>
      <c r="I45" s="41">
        <v>8692</v>
      </c>
      <c r="J45" s="41">
        <v>8692</v>
      </c>
    </row>
    <row r="46" spans="1:10" ht="13.5" thickBot="1">
      <c r="A46" s="24" t="s">
        <v>192</v>
      </c>
      <c r="B46" s="28">
        <v>33520</v>
      </c>
      <c r="C46" s="39">
        <v>33520</v>
      </c>
      <c r="D46" s="42">
        <v>33534</v>
      </c>
      <c r="E46" s="42">
        <v>33588</v>
      </c>
      <c r="F46" s="41">
        <v>33832</v>
      </c>
      <c r="G46" s="1"/>
      <c r="H46" s="1"/>
      <c r="I46" s="1"/>
      <c r="J46" s="1"/>
    </row>
    <row r="47" spans="1:10" ht="13.5" thickBot="1">
      <c r="A47" s="24" t="s">
        <v>193</v>
      </c>
      <c r="B47" s="28">
        <v>55486</v>
      </c>
      <c r="C47" s="38">
        <v>55486</v>
      </c>
      <c r="D47" s="41">
        <v>55611</v>
      </c>
      <c r="E47" s="41">
        <v>56027</v>
      </c>
      <c r="F47" s="41">
        <v>56435</v>
      </c>
      <c r="G47" s="1"/>
      <c r="H47" s="1"/>
      <c r="I47" s="1"/>
      <c r="J47" s="1"/>
    </row>
    <row r="48" spans="1:10" ht="13.5" thickBot="1">
      <c r="A48" s="24" t="s">
        <v>194</v>
      </c>
      <c r="B48" s="28">
        <v>78859</v>
      </c>
      <c r="C48" s="39">
        <v>78862</v>
      </c>
      <c r="D48" s="42">
        <v>78890</v>
      </c>
      <c r="E48" s="42">
        <v>79189</v>
      </c>
      <c r="F48" s="41">
        <v>79021</v>
      </c>
      <c r="G48" s="1"/>
      <c r="H48" s="1"/>
      <c r="I48" s="1"/>
      <c r="J48" s="1"/>
    </row>
    <row r="49" spans="1:10" ht="13.5" thickBot="1">
      <c r="A49" s="24" t="s">
        <v>195</v>
      </c>
      <c r="B49" s="28">
        <v>29405</v>
      </c>
      <c r="C49" s="38">
        <v>29405</v>
      </c>
      <c r="D49" s="41">
        <v>29380</v>
      </c>
      <c r="E49" s="41">
        <v>29426</v>
      </c>
      <c r="F49" s="41">
        <v>29384</v>
      </c>
      <c r="G49" s="41">
        <v>29380</v>
      </c>
      <c r="H49" s="41">
        <v>29426</v>
      </c>
      <c r="I49" s="41">
        <v>29384</v>
      </c>
      <c r="J49" s="41">
        <v>29384</v>
      </c>
    </row>
    <row r="50" spans="1:10" ht="13.5" thickBot="1">
      <c r="A50" s="24" t="s">
        <v>196</v>
      </c>
      <c r="B50" s="28">
        <v>10449</v>
      </c>
      <c r="C50" s="39">
        <v>10449</v>
      </c>
      <c r="D50" s="42">
        <v>10404</v>
      </c>
      <c r="E50" s="42">
        <v>10323</v>
      </c>
      <c r="F50" s="41">
        <v>10236</v>
      </c>
      <c r="G50" s="42">
        <v>10404</v>
      </c>
      <c r="H50" s="42">
        <v>10323</v>
      </c>
      <c r="I50" s="41">
        <v>10236</v>
      </c>
      <c r="J50" s="41">
        <v>10236</v>
      </c>
    </row>
    <row r="51" spans="1:10" ht="13.5" thickBot="1">
      <c r="A51" s="24" t="s">
        <v>197</v>
      </c>
      <c r="B51" s="28">
        <v>14926</v>
      </c>
      <c r="C51" s="38">
        <v>14926</v>
      </c>
      <c r="D51" s="41">
        <v>14893</v>
      </c>
      <c r="E51" s="41">
        <v>14830</v>
      </c>
      <c r="F51" s="41">
        <v>14684</v>
      </c>
      <c r="G51" s="41">
        <v>14893</v>
      </c>
      <c r="H51" s="41">
        <v>14830</v>
      </c>
      <c r="I51" s="41">
        <v>14684</v>
      </c>
      <c r="J51" s="41">
        <v>14684</v>
      </c>
    </row>
    <row r="52" spans="1:10" ht="13.5" thickBot="1">
      <c r="A52" s="24" t="s">
        <v>198</v>
      </c>
      <c r="B52" s="28">
        <v>13927</v>
      </c>
      <c r="C52" s="39">
        <v>13927</v>
      </c>
      <c r="D52" s="42">
        <v>13917</v>
      </c>
      <c r="E52" s="42">
        <v>13819</v>
      </c>
      <c r="F52" s="41">
        <v>13737</v>
      </c>
      <c r="G52" s="42">
        <v>13917</v>
      </c>
      <c r="H52" s="42">
        <v>13819</v>
      </c>
      <c r="I52" s="41">
        <v>13737</v>
      </c>
      <c r="J52" s="41">
        <v>13737</v>
      </c>
    </row>
    <row r="53" spans="1:10" ht="13.5" thickBot="1">
      <c r="A53" s="24" t="s">
        <v>199</v>
      </c>
      <c r="B53" s="28">
        <v>16895</v>
      </c>
      <c r="C53" s="38">
        <v>16892</v>
      </c>
      <c r="D53" s="41">
        <v>16882</v>
      </c>
      <c r="E53" s="41">
        <v>16940</v>
      </c>
      <c r="F53" s="41">
        <v>16991</v>
      </c>
      <c r="G53" s="1"/>
      <c r="H53" s="1"/>
      <c r="I53" s="43">
        <v>16991</v>
      </c>
      <c r="J53" s="41">
        <v>16991</v>
      </c>
    </row>
    <row r="54" spans="1:10" ht="13.5" thickBot="1">
      <c r="A54" s="24" t="s">
        <v>200</v>
      </c>
      <c r="B54" s="28">
        <v>7141</v>
      </c>
      <c r="C54" s="39">
        <v>7141</v>
      </c>
      <c r="D54" s="42">
        <v>7118</v>
      </c>
      <c r="E54" s="42">
        <v>7099</v>
      </c>
      <c r="F54" s="41">
        <v>6995</v>
      </c>
      <c r="G54" s="42">
        <v>7118</v>
      </c>
      <c r="H54" s="42">
        <v>7099</v>
      </c>
      <c r="I54" s="41">
        <v>6995</v>
      </c>
      <c r="J54" s="41">
        <v>6995</v>
      </c>
    </row>
    <row r="55" spans="1:10" ht="13.5" thickBot="1">
      <c r="A55" s="24" t="s">
        <v>201</v>
      </c>
      <c r="B55" s="28">
        <v>9208</v>
      </c>
      <c r="C55" s="38">
        <v>9211</v>
      </c>
      <c r="D55" s="41">
        <v>9180</v>
      </c>
      <c r="E55" s="41">
        <v>9111</v>
      </c>
      <c r="F55" s="41">
        <v>9037</v>
      </c>
      <c r="G55" s="1"/>
      <c r="H55" s="1"/>
      <c r="I55" s="1"/>
      <c r="J55" s="1"/>
    </row>
    <row r="56" spans="1:10" ht="13.5" thickBot="1">
      <c r="A56" s="24" t="s">
        <v>202</v>
      </c>
      <c r="B56" s="28">
        <v>24254</v>
      </c>
      <c r="C56" s="39">
        <v>24254</v>
      </c>
      <c r="D56" s="42">
        <v>24251</v>
      </c>
      <c r="E56" s="42">
        <v>24269</v>
      </c>
      <c r="F56" s="41">
        <v>24477</v>
      </c>
      <c r="G56" s="42">
        <v>24251</v>
      </c>
      <c r="H56" s="42">
        <v>24269</v>
      </c>
      <c r="I56" s="41">
        <v>24477</v>
      </c>
      <c r="J56" s="41">
        <v>24477</v>
      </c>
    </row>
    <row r="57" spans="1:10" ht="13.5" thickBot="1">
      <c r="A57" s="24" t="s">
        <v>203</v>
      </c>
      <c r="B57" s="28">
        <v>42481</v>
      </c>
      <c r="C57" s="38">
        <v>42481</v>
      </c>
      <c r="D57" s="41">
        <v>42409</v>
      </c>
      <c r="E57" s="41">
        <v>41901</v>
      </c>
      <c r="F57" s="41">
        <v>41649</v>
      </c>
      <c r="G57" s="1"/>
      <c r="H57" s="1"/>
      <c r="I57" s="1"/>
      <c r="J57" s="1"/>
    </row>
    <row r="58" spans="1:10" ht="13.5" thickBot="1">
      <c r="A58" s="24" t="s">
        <v>204</v>
      </c>
      <c r="B58" s="28">
        <v>9154</v>
      </c>
      <c r="C58" s="39">
        <v>9154</v>
      </c>
      <c r="D58" s="42">
        <v>9152</v>
      </c>
      <c r="E58" s="42">
        <v>9166</v>
      </c>
      <c r="F58" s="41">
        <v>9043</v>
      </c>
      <c r="G58" s="1"/>
      <c r="H58" s="1"/>
      <c r="I58" s="1"/>
      <c r="J58" s="1"/>
    </row>
    <row r="59" spans="1:10" ht="13.5" thickBot="1">
      <c r="A59" s="24" t="s">
        <v>205</v>
      </c>
      <c r="B59" s="28">
        <v>16583</v>
      </c>
      <c r="C59" s="38">
        <v>16580</v>
      </c>
      <c r="D59" s="41">
        <v>16561</v>
      </c>
      <c r="E59" s="41">
        <v>16413</v>
      </c>
      <c r="F59" s="41">
        <v>16422</v>
      </c>
      <c r="G59" s="1"/>
      <c r="H59" s="1"/>
      <c r="I59" s="1"/>
      <c r="J59" s="1"/>
    </row>
    <row r="60" spans="1:10" ht="13.5" thickBot="1">
      <c r="A60" s="24" t="s">
        <v>206</v>
      </c>
      <c r="B60" s="28">
        <v>5717</v>
      </c>
      <c r="C60" s="39">
        <v>5717</v>
      </c>
      <c r="D60" s="42">
        <v>5743</v>
      </c>
      <c r="E60" s="42">
        <v>5806</v>
      </c>
      <c r="F60" s="41">
        <v>5847</v>
      </c>
      <c r="G60" s="42">
        <v>5743</v>
      </c>
      <c r="H60" s="42">
        <v>5806</v>
      </c>
      <c r="I60" s="41">
        <v>5847</v>
      </c>
      <c r="J60" s="41">
        <v>5847</v>
      </c>
    </row>
    <row r="61" spans="1:10" ht="13.5" thickBot="1">
      <c r="A61" s="24" t="s">
        <v>207</v>
      </c>
      <c r="B61" s="28">
        <v>86956</v>
      </c>
      <c r="C61" s="38">
        <v>86956</v>
      </c>
      <c r="D61" s="41">
        <v>87014</v>
      </c>
      <c r="E61" s="41">
        <v>86837</v>
      </c>
      <c r="F61" s="41">
        <v>86701</v>
      </c>
      <c r="G61" s="41">
        <v>87014</v>
      </c>
      <c r="H61" s="41">
        <v>86837</v>
      </c>
      <c r="I61" s="41">
        <v>86701</v>
      </c>
      <c r="J61" s="41">
        <v>86701</v>
      </c>
    </row>
    <row r="62" spans="1:10" ht="13.5" thickBot="1">
      <c r="A62" s="24" t="s">
        <v>208</v>
      </c>
      <c r="B62" s="28">
        <v>23796</v>
      </c>
      <c r="C62" s="37">
        <v>23801</v>
      </c>
      <c r="D62" s="41">
        <v>23733</v>
      </c>
      <c r="E62" s="41">
        <v>23479</v>
      </c>
      <c r="F62" s="41">
        <v>23273</v>
      </c>
      <c r="G62" s="1"/>
      <c r="H62" s="1"/>
      <c r="I62" s="1"/>
      <c r="J62" s="1"/>
    </row>
    <row r="63" spans="1:10">
      <c r="A63" s="23" t="s">
        <v>215</v>
      </c>
      <c r="G63">
        <f>+SUM(G8:G62)</f>
        <v>631526</v>
      </c>
      <c r="H63">
        <f>+SUM(H8:H62)</f>
        <v>638390</v>
      </c>
      <c r="I63">
        <f>+SUM(I8:I62)</f>
        <v>791047</v>
      </c>
      <c r="J63">
        <f>+SUM(J8:J62)</f>
        <v>835374</v>
      </c>
    </row>
  </sheetData>
  <mergeCells count="5">
    <mergeCell ref="A1:H1"/>
    <mergeCell ref="A6:A7"/>
    <mergeCell ref="B6:C6"/>
    <mergeCell ref="D6:F6"/>
    <mergeCell ref="G6:J6"/>
  </mergeCells>
  <pageMargins left="0.7" right="0.7" top="0.75" bottom="0.75" header="0.3" footer="0.3"/>
  <pageSetup orientation="portrait" verticalDpi="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00000"/>
  </sheetPr>
  <dimension ref="A1:J35"/>
  <sheetViews>
    <sheetView workbookViewId="0">
      <selection activeCell="A4" sqref="A4:J4"/>
    </sheetView>
  </sheetViews>
  <sheetFormatPr defaultRowHeight="12.75"/>
  <sheetData>
    <row r="1" spans="1:10" ht="24.95" customHeight="1">
      <c r="A1" s="277" t="s">
        <v>302</v>
      </c>
      <c r="B1" s="277"/>
      <c r="C1" s="277"/>
      <c r="D1" s="277"/>
      <c r="E1" s="277"/>
      <c r="F1" s="277"/>
      <c r="G1" s="278"/>
      <c r="H1" s="278"/>
      <c r="I1" s="278"/>
      <c r="J1" s="278"/>
    </row>
    <row r="3" spans="1:10" ht="60.95" customHeight="1">
      <c r="A3" s="275" t="s">
        <v>303</v>
      </c>
      <c r="B3" s="275"/>
      <c r="C3" s="275"/>
      <c r="D3" s="275"/>
      <c r="E3" s="275"/>
      <c r="F3" s="275"/>
      <c r="G3" s="275"/>
      <c r="H3" s="275"/>
      <c r="I3" s="275"/>
      <c r="J3" s="275"/>
    </row>
    <row r="4" spans="1:10" ht="114.95" customHeight="1">
      <c r="A4" s="275" t="s">
        <v>340</v>
      </c>
      <c r="B4" s="275"/>
      <c r="C4" s="275"/>
      <c r="D4" s="275"/>
      <c r="E4" s="275"/>
      <c r="F4" s="275"/>
      <c r="G4" s="275"/>
      <c r="H4" s="275"/>
      <c r="I4" s="275"/>
      <c r="J4" s="275"/>
    </row>
    <row r="5" spans="1:10" ht="54" customHeight="1">
      <c r="A5" s="275" t="s">
        <v>304</v>
      </c>
      <c r="B5" s="275"/>
      <c r="C5" s="275"/>
      <c r="D5" s="275"/>
      <c r="E5" s="275"/>
      <c r="F5" s="275"/>
      <c r="G5" s="275"/>
      <c r="H5" s="275"/>
      <c r="I5" s="275"/>
      <c r="J5" s="275"/>
    </row>
    <row r="6" spans="1:10" ht="49.5" customHeight="1">
      <c r="A6" s="279" t="s">
        <v>339</v>
      </c>
      <c r="B6" s="279"/>
      <c r="C6" s="279"/>
      <c r="D6" s="279"/>
      <c r="E6" s="279"/>
      <c r="F6" s="279"/>
      <c r="G6" s="279"/>
      <c r="H6" s="279"/>
      <c r="I6" s="279"/>
      <c r="J6" s="279"/>
    </row>
    <row r="7" spans="1:10" ht="38.450000000000003" customHeight="1">
      <c r="A7" s="279" t="s">
        <v>301</v>
      </c>
      <c r="B7" s="279"/>
      <c r="C7" s="279"/>
      <c r="D7" s="279"/>
      <c r="E7" s="279"/>
      <c r="F7" s="279"/>
      <c r="G7" s="279"/>
      <c r="H7" s="279"/>
      <c r="I7" s="279"/>
      <c r="J7" s="279"/>
    </row>
    <row r="8" spans="1:10" ht="42.95" customHeight="1">
      <c r="A8" s="275" t="s">
        <v>309</v>
      </c>
      <c r="B8" s="276"/>
      <c r="C8" s="276"/>
      <c r="D8" s="276"/>
      <c r="E8" s="276"/>
      <c r="F8" s="276"/>
      <c r="G8" s="276"/>
      <c r="H8" s="276"/>
      <c r="I8" s="276"/>
      <c r="J8" s="276"/>
    </row>
    <row r="9" spans="1:10">
      <c r="A9" s="188"/>
      <c r="B9" s="188"/>
      <c r="C9" s="188"/>
      <c r="D9" s="188"/>
      <c r="E9" s="188"/>
      <c r="F9" s="188"/>
      <c r="G9" s="188"/>
      <c r="H9" s="188"/>
      <c r="I9" s="188"/>
      <c r="J9" s="188"/>
    </row>
    <row r="10" spans="1:10">
      <c r="B10" s="188"/>
      <c r="C10" s="188"/>
      <c r="D10" s="188"/>
      <c r="E10" s="188"/>
      <c r="F10" s="188"/>
      <c r="G10" s="188"/>
      <c r="H10" s="188"/>
      <c r="I10" s="188"/>
      <c r="J10" s="188"/>
    </row>
    <row r="11" spans="1:10">
      <c r="A11" s="188"/>
      <c r="B11" s="188"/>
      <c r="C11" s="188"/>
      <c r="D11" s="188"/>
      <c r="E11" s="188"/>
      <c r="F11" s="188"/>
      <c r="G11" s="188"/>
      <c r="H11" s="188"/>
      <c r="I11" s="188"/>
      <c r="J11" s="188"/>
    </row>
    <row r="12" spans="1:10">
      <c r="A12" s="188"/>
      <c r="B12" s="188"/>
      <c r="C12" s="188"/>
      <c r="D12" s="188"/>
      <c r="E12" s="188"/>
      <c r="F12" s="188"/>
      <c r="G12" s="188"/>
      <c r="H12" s="188"/>
      <c r="I12" s="188"/>
      <c r="J12" s="188"/>
    </row>
    <row r="13" spans="1:10">
      <c r="A13" s="188"/>
      <c r="B13" s="188"/>
      <c r="C13" s="188"/>
      <c r="D13" s="188"/>
      <c r="E13" s="188"/>
      <c r="F13" s="188"/>
      <c r="G13" s="188"/>
      <c r="H13" s="188"/>
      <c r="I13" s="188"/>
      <c r="J13" s="188"/>
    </row>
    <row r="14" spans="1:10">
      <c r="A14" s="188"/>
      <c r="B14" s="188"/>
      <c r="C14" s="188"/>
      <c r="D14" s="188"/>
      <c r="E14" s="188"/>
      <c r="F14" s="188"/>
      <c r="G14" s="188"/>
      <c r="H14" s="188"/>
      <c r="I14" s="188"/>
      <c r="J14" s="188"/>
    </row>
    <row r="15" spans="1:10">
      <c r="A15" s="188"/>
      <c r="B15" s="188"/>
      <c r="C15" s="188"/>
      <c r="D15" s="188"/>
      <c r="E15" s="188"/>
      <c r="F15" s="188"/>
      <c r="G15" s="188"/>
      <c r="H15" s="188"/>
      <c r="I15" s="188"/>
      <c r="J15" s="188"/>
    </row>
    <row r="16" spans="1:10">
      <c r="A16" s="188"/>
      <c r="B16" s="188"/>
      <c r="C16" s="188"/>
      <c r="D16" s="188"/>
      <c r="E16" s="188"/>
      <c r="F16" s="188"/>
      <c r="G16" s="188"/>
      <c r="H16" s="188"/>
      <c r="I16" s="188"/>
      <c r="J16" s="188"/>
    </row>
    <row r="17" spans="1:10">
      <c r="A17" s="188"/>
      <c r="B17" s="188"/>
      <c r="C17" s="188"/>
      <c r="D17" s="188"/>
      <c r="E17" s="188"/>
      <c r="F17" s="188"/>
      <c r="G17" s="188"/>
      <c r="H17" s="188"/>
      <c r="I17" s="188"/>
      <c r="J17" s="188"/>
    </row>
    <row r="18" spans="1:10">
      <c r="A18" s="188"/>
      <c r="B18" s="188"/>
      <c r="C18" s="188"/>
      <c r="D18" s="188"/>
      <c r="E18" s="188"/>
      <c r="F18" s="188"/>
      <c r="G18" s="188"/>
      <c r="H18" s="188"/>
      <c r="I18" s="188"/>
      <c r="J18" s="188"/>
    </row>
    <row r="19" spans="1:10">
      <c r="A19" s="188"/>
      <c r="B19" s="188"/>
      <c r="C19" s="188"/>
      <c r="D19" s="188"/>
      <c r="E19" s="188"/>
      <c r="F19" s="188"/>
      <c r="G19" s="188"/>
      <c r="H19" s="188"/>
      <c r="I19" s="188"/>
      <c r="J19" s="188"/>
    </row>
    <row r="20" spans="1:10">
      <c r="A20" s="188"/>
      <c r="B20" s="188"/>
      <c r="C20" s="188"/>
      <c r="D20" s="188"/>
      <c r="E20" s="188"/>
      <c r="F20" s="188"/>
      <c r="G20" s="188"/>
      <c r="H20" s="188"/>
      <c r="I20" s="188"/>
      <c r="J20" s="188"/>
    </row>
    <row r="21" spans="1:10">
      <c r="A21" s="188"/>
      <c r="B21" s="188"/>
      <c r="C21" s="188"/>
      <c r="D21" s="188"/>
      <c r="E21" s="188"/>
      <c r="F21" s="188"/>
      <c r="G21" s="188"/>
      <c r="H21" s="188"/>
      <c r="I21" s="188"/>
      <c r="J21" s="188"/>
    </row>
    <row r="22" spans="1:10">
      <c r="A22" s="188"/>
      <c r="B22" s="188"/>
      <c r="C22" s="188"/>
      <c r="D22" s="188"/>
      <c r="E22" s="188"/>
      <c r="F22" s="188"/>
      <c r="G22" s="188"/>
      <c r="H22" s="188"/>
      <c r="I22" s="188"/>
      <c r="J22" s="188"/>
    </row>
    <row r="23" spans="1:10">
      <c r="A23" s="188"/>
      <c r="B23" s="188"/>
      <c r="C23" s="188"/>
      <c r="D23" s="188"/>
      <c r="E23" s="188"/>
      <c r="F23" s="188"/>
      <c r="G23" s="188"/>
      <c r="H23" s="188"/>
      <c r="I23" s="188"/>
      <c r="J23" s="188"/>
    </row>
    <row r="24" spans="1:10">
      <c r="A24" s="188"/>
      <c r="B24" s="188"/>
      <c r="C24" s="188"/>
      <c r="D24" s="188"/>
      <c r="E24" s="188"/>
      <c r="F24" s="188"/>
      <c r="G24" s="188"/>
      <c r="H24" s="188"/>
      <c r="I24" s="188"/>
      <c r="J24" s="188"/>
    </row>
    <row r="25" spans="1:10">
      <c r="A25" s="188"/>
      <c r="B25" s="188"/>
      <c r="C25" s="188"/>
      <c r="D25" s="188"/>
      <c r="E25" s="188"/>
      <c r="F25" s="188"/>
      <c r="G25" s="188"/>
      <c r="H25" s="188"/>
      <c r="I25" s="188"/>
      <c r="J25" s="188"/>
    </row>
    <row r="26" spans="1:10">
      <c r="A26" s="188"/>
      <c r="B26" s="188"/>
      <c r="C26" s="188"/>
      <c r="D26" s="188"/>
      <c r="E26" s="188"/>
      <c r="F26" s="188"/>
      <c r="G26" s="188"/>
      <c r="H26" s="188"/>
      <c r="I26" s="188"/>
      <c r="J26" s="188"/>
    </row>
    <row r="27" spans="1:10">
      <c r="A27" s="188"/>
      <c r="B27" s="188"/>
      <c r="C27" s="188"/>
      <c r="D27" s="188"/>
      <c r="E27" s="188"/>
      <c r="F27" s="188"/>
      <c r="G27" s="188"/>
      <c r="H27" s="188"/>
      <c r="I27" s="188"/>
      <c r="J27" s="188"/>
    </row>
    <row r="28" spans="1:10">
      <c r="A28" s="188"/>
      <c r="B28" s="188"/>
      <c r="C28" s="188"/>
      <c r="D28" s="188"/>
      <c r="E28" s="188"/>
      <c r="F28" s="188"/>
      <c r="G28" s="188"/>
      <c r="H28" s="188"/>
      <c r="I28" s="188"/>
      <c r="J28" s="188"/>
    </row>
    <row r="29" spans="1:10">
      <c r="A29" s="188"/>
      <c r="B29" s="188"/>
      <c r="C29" s="188"/>
      <c r="D29" s="188"/>
      <c r="E29" s="188"/>
      <c r="F29" s="188"/>
      <c r="G29" s="188"/>
      <c r="H29" s="188"/>
      <c r="I29" s="188"/>
      <c r="J29" s="188"/>
    </row>
    <row r="30" spans="1:10">
      <c r="A30" s="188"/>
      <c r="B30" s="188"/>
      <c r="C30" s="188"/>
      <c r="D30" s="188"/>
      <c r="E30" s="188"/>
      <c r="F30" s="188"/>
      <c r="G30" s="188"/>
      <c r="H30" s="188"/>
      <c r="I30" s="188"/>
      <c r="J30" s="188"/>
    </row>
    <row r="31" spans="1:10">
      <c r="A31" s="188"/>
      <c r="B31" s="188"/>
      <c r="C31" s="188"/>
      <c r="D31" s="188"/>
      <c r="E31" s="188"/>
      <c r="F31" s="188"/>
      <c r="G31" s="188"/>
      <c r="H31" s="188"/>
      <c r="I31" s="188"/>
      <c r="J31" s="188"/>
    </row>
    <row r="32" spans="1:10">
      <c r="A32" s="188"/>
      <c r="B32" s="188"/>
      <c r="C32" s="188"/>
      <c r="D32" s="188"/>
      <c r="E32" s="188"/>
      <c r="F32" s="188"/>
      <c r="G32" s="188"/>
      <c r="H32" s="188"/>
      <c r="I32" s="188"/>
      <c r="J32" s="188"/>
    </row>
    <row r="33" spans="1:10">
      <c r="A33" s="188"/>
      <c r="B33" s="188"/>
      <c r="C33" s="188"/>
      <c r="D33" s="188"/>
      <c r="E33" s="188"/>
      <c r="F33" s="188"/>
      <c r="G33" s="188"/>
      <c r="H33" s="188"/>
      <c r="I33" s="188"/>
      <c r="J33" s="188"/>
    </row>
    <row r="34" spans="1:10">
      <c r="A34" s="188"/>
      <c r="B34" s="188"/>
      <c r="C34" s="188"/>
      <c r="D34" s="188"/>
      <c r="E34" s="188"/>
      <c r="F34" s="188"/>
      <c r="G34" s="188"/>
      <c r="H34" s="188"/>
      <c r="I34" s="188"/>
      <c r="J34" s="188"/>
    </row>
    <row r="35" spans="1:10">
      <c r="A35" s="188"/>
      <c r="B35" s="188"/>
      <c r="C35" s="188"/>
      <c r="D35" s="188"/>
      <c r="E35" s="188"/>
      <c r="F35" s="188"/>
      <c r="G35" s="188"/>
      <c r="H35" s="188"/>
      <c r="I35" s="188"/>
      <c r="J35" s="188"/>
    </row>
  </sheetData>
  <sheetProtection sheet="1" objects="1" scenarios="1"/>
  <mergeCells count="7">
    <mergeCell ref="A8:J8"/>
    <mergeCell ref="A1:J1"/>
    <mergeCell ref="A3:J3"/>
    <mergeCell ref="A4:J4"/>
    <mergeCell ref="A5:J5"/>
    <mergeCell ref="A6:J6"/>
    <mergeCell ref="A7:J7"/>
  </mergeCell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A223"/>
  <sheetViews>
    <sheetView topLeftCell="A36" workbookViewId="0"/>
  </sheetViews>
  <sheetFormatPr defaultRowHeight="12.75"/>
  <cols>
    <col min="21" max="21" width="48.140625" customWidth="1"/>
  </cols>
  <sheetData>
    <row r="1" spans="1:1" ht="7.5" customHeight="1"/>
    <row r="2" spans="1:1" ht="21" customHeight="1">
      <c r="A2" s="178" t="s">
        <v>290</v>
      </c>
    </row>
    <row r="48" spans="1:1" ht="18">
      <c r="A48" s="178" t="s">
        <v>291</v>
      </c>
    </row>
    <row r="92" spans="1:1" ht="18">
      <c r="A92" s="178" t="s">
        <v>292</v>
      </c>
    </row>
    <row r="137" spans="1:1" ht="18">
      <c r="A137" s="178" t="s">
        <v>294</v>
      </c>
    </row>
    <row r="180" spans="1:1" ht="18">
      <c r="A180" s="178" t="s">
        <v>295</v>
      </c>
    </row>
    <row r="223" spans="1:1" ht="18">
      <c r="A223" s="178" t="s">
        <v>293</v>
      </c>
    </row>
  </sheetData>
  <sheetProtection sheet="1" objects="1" scenarios="1"/>
  <pageMargins left="0.25" right="0.25" top="0.5" bottom="0.5" header="0.3" footer="0.3"/>
  <pageSetup paperSize="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
  <sheetViews>
    <sheetView topLeftCell="A34" workbookViewId="0"/>
  </sheetViews>
  <sheetFormatPr defaultColWidth="9.140625" defaultRowHeight="12.75"/>
  <sheetData/>
  <sheetProtection sheet="1" objects="1" scenarios="1"/>
  <pageMargins left="0.25" right="0.25" top="0.5" bottom="0.5" header="0.3" footer="0.3"/>
  <pageSetup paperSize="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pageSetUpPr fitToPage="1"/>
  </sheetPr>
  <dimension ref="A1:V37"/>
  <sheetViews>
    <sheetView topLeftCell="D1" workbookViewId="0">
      <selection sqref="A1:XFD1"/>
    </sheetView>
  </sheetViews>
  <sheetFormatPr defaultColWidth="9.140625" defaultRowHeight="12.75"/>
  <cols>
    <col min="1" max="1" width="9.28515625" style="182" customWidth="1"/>
    <col min="2" max="2" width="12.5703125" style="172" customWidth="1"/>
    <col min="3" max="3" width="19.28515625" style="170" customWidth="1"/>
    <col min="4" max="4" width="14.28515625" style="173" customWidth="1"/>
    <col min="5" max="5" width="13.42578125" style="174" customWidth="1"/>
    <col min="6" max="6" width="12.140625" style="175" customWidth="1"/>
    <col min="7" max="7" width="12.85546875" style="174" customWidth="1"/>
    <col min="8" max="8" width="19" style="170" customWidth="1"/>
    <col min="9" max="9" width="14.28515625" style="173" customWidth="1"/>
    <col min="10" max="10" width="13.28515625" style="172" customWidth="1"/>
    <col min="11" max="11" width="13" style="172" customWidth="1"/>
    <col min="12" max="12" width="12.5703125" style="174" customWidth="1"/>
    <col min="13" max="13" width="18.28515625" style="170" customWidth="1"/>
    <col min="14" max="14" width="13.5703125" style="172" customWidth="1"/>
    <col min="15" max="15" width="13.85546875" style="172" customWidth="1"/>
    <col min="16" max="16" width="13.5703125" style="172" customWidth="1"/>
    <col min="17" max="17" width="15" style="172" customWidth="1"/>
    <col min="18" max="18" width="18" style="170" customWidth="1"/>
    <col min="19" max="19" width="15.42578125" style="170" customWidth="1"/>
    <col min="20" max="20" width="15.85546875" style="171" customWidth="1"/>
    <col min="21" max="21" width="14.85546875" style="171" customWidth="1"/>
    <col min="22" max="22" width="14.7109375" style="171" customWidth="1"/>
    <col min="27" max="31" width="9.140625" customWidth="1"/>
  </cols>
  <sheetData>
    <row r="1" spans="1:22" ht="99.95" customHeight="1">
      <c r="A1" s="183" t="s">
        <v>217</v>
      </c>
      <c r="B1" s="179" t="s">
        <v>232</v>
      </c>
      <c r="C1" s="103" t="s">
        <v>310</v>
      </c>
      <c r="D1" s="104" t="s">
        <v>311</v>
      </c>
      <c r="E1" s="104" t="s">
        <v>312</v>
      </c>
      <c r="F1" s="105" t="s">
        <v>313</v>
      </c>
      <c r="G1" s="106" t="s">
        <v>314</v>
      </c>
      <c r="H1" s="107" t="s">
        <v>316</v>
      </c>
      <c r="I1" s="108" t="s">
        <v>317</v>
      </c>
      <c r="J1" s="108" t="s">
        <v>318</v>
      </c>
      <c r="K1" s="109" t="s">
        <v>319</v>
      </c>
      <c r="L1" s="110" t="s">
        <v>320</v>
      </c>
      <c r="M1" s="111" t="s">
        <v>321</v>
      </c>
      <c r="N1" s="112" t="s">
        <v>322</v>
      </c>
      <c r="O1" s="112" t="s">
        <v>323</v>
      </c>
      <c r="P1" s="112" t="s">
        <v>324</v>
      </c>
      <c r="Q1" s="113" t="s">
        <v>325</v>
      </c>
      <c r="R1" s="114" t="s">
        <v>326</v>
      </c>
      <c r="S1" s="115" t="s">
        <v>327</v>
      </c>
      <c r="T1" s="115" t="s">
        <v>328</v>
      </c>
      <c r="U1" s="115" t="s">
        <v>329</v>
      </c>
      <c r="V1" s="116" t="s">
        <v>330</v>
      </c>
    </row>
    <row r="2" spans="1:22" ht="39" customHeight="1">
      <c r="A2" s="183">
        <v>1991</v>
      </c>
      <c r="B2" s="180">
        <v>1798000</v>
      </c>
      <c r="C2" s="117"/>
      <c r="D2" s="118"/>
      <c r="E2" s="119"/>
      <c r="F2" s="120"/>
      <c r="G2" s="121"/>
      <c r="H2" s="122"/>
      <c r="I2" s="118"/>
      <c r="J2" s="119"/>
      <c r="K2" s="120"/>
      <c r="L2" s="121"/>
      <c r="M2" s="122"/>
      <c r="N2" s="123"/>
      <c r="O2" s="119"/>
      <c r="P2" s="120"/>
      <c r="Q2" s="124"/>
      <c r="R2" s="117"/>
      <c r="S2" s="123"/>
      <c r="T2" s="119"/>
      <c r="U2" s="120"/>
      <c r="V2" s="125"/>
    </row>
    <row r="3" spans="1:22" ht="39" customHeight="1">
      <c r="A3" s="183">
        <v>1992</v>
      </c>
      <c r="B3" s="180">
        <f>'WV POPULATION TABLE'!B57</f>
        <v>1806451</v>
      </c>
      <c r="C3" s="126" t="s">
        <v>0</v>
      </c>
      <c r="D3" s="127">
        <f>'SF POPULATION TABLE'!B57</f>
        <v>78166</v>
      </c>
      <c r="E3" s="128">
        <f t="shared" ref="E3:E31" si="0">D3/B3</f>
        <v>4.3270478966769652E-2</v>
      </c>
      <c r="F3" s="129">
        <f t="shared" ref="F3:F31" si="1">IF(LEN(TRIM(C3))=0,0,LEN(TRIM(C3))-LEN(SUBSTITUTE(C3," ",""))+1)+F2</f>
        <v>1</v>
      </c>
      <c r="G3" s="130">
        <f>F3/55</f>
        <v>1.8181818181818181E-2</v>
      </c>
      <c r="H3" s="122"/>
      <c r="I3" s="118"/>
      <c r="J3" s="119"/>
      <c r="K3" s="120"/>
      <c r="L3" s="121"/>
      <c r="M3" s="122"/>
      <c r="N3" s="131"/>
      <c r="O3" s="119"/>
      <c r="P3" s="120"/>
      <c r="Q3" s="124"/>
      <c r="R3" s="117"/>
      <c r="S3" s="123"/>
      <c r="T3" s="119"/>
      <c r="U3" s="120"/>
      <c r="V3" s="125"/>
    </row>
    <row r="4" spans="1:22" ht="39" customHeight="1">
      <c r="A4" s="183">
        <f>A3+1</f>
        <v>1993</v>
      </c>
      <c r="B4" s="180">
        <f>'WV POPULATION TABLE'!C57</f>
        <v>1817539</v>
      </c>
      <c r="C4" s="126"/>
      <c r="D4" s="127">
        <f>'SF POPULATION TABLE'!C57</f>
        <v>79055</v>
      </c>
      <c r="E4" s="128">
        <f t="shared" si="0"/>
        <v>4.3495627879236706E-2</v>
      </c>
      <c r="F4" s="129">
        <f t="shared" si="1"/>
        <v>1</v>
      </c>
      <c r="G4" s="130">
        <f t="shared" ref="G4:G31" si="2">F4/55</f>
        <v>1.8181818181818181E-2</v>
      </c>
      <c r="H4" s="122"/>
      <c r="I4" s="118"/>
      <c r="J4" s="119"/>
      <c r="K4" s="120"/>
      <c r="L4" s="121"/>
      <c r="M4" s="122"/>
      <c r="N4" s="131"/>
      <c r="O4" s="119"/>
      <c r="P4" s="120"/>
      <c r="Q4" s="124"/>
      <c r="R4" s="117"/>
      <c r="S4" s="123"/>
      <c r="T4" s="119"/>
      <c r="U4" s="120"/>
      <c r="V4" s="125"/>
    </row>
    <row r="5" spans="1:22" ht="57" customHeight="1">
      <c r="A5" s="183">
        <f t="shared" ref="A5:A21" si="3">A4+1</f>
        <v>1994</v>
      </c>
      <c r="B5" s="180">
        <f>'WV POPULATION TABLE'!D57</f>
        <v>1820421</v>
      </c>
      <c r="C5" s="126" t="s">
        <v>279</v>
      </c>
      <c r="D5" s="127">
        <f>'SF POPULATION TABLE'!D57</f>
        <v>232815</v>
      </c>
      <c r="E5" s="128">
        <f t="shared" si="0"/>
        <v>0.12789074615157703</v>
      </c>
      <c r="F5" s="129">
        <f t="shared" si="1"/>
        <v>8</v>
      </c>
      <c r="G5" s="130">
        <f t="shared" si="2"/>
        <v>0.14545454545454545</v>
      </c>
      <c r="H5" s="122"/>
      <c r="I5" s="118"/>
      <c r="J5" s="119"/>
      <c r="K5" s="120"/>
      <c r="L5" s="121"/>
      <c r="M5" s="122"/>
      <c r="N5" s="131"/>
      <c r="O5" s="119"/>
      <c r="P5" s="120"/>
      <c r="Q5" s="124"/>
      <c r="R5" s="117"/>
      <c r="S5" s="123"/>
      <c r="T5" s="119"/>
      <c r="U5" s="120"/>
      <c r="V5" s="125"/>
    </row>
    <row r="6" spans="1:22" ht="73.5" customHeight="1">
      <c r="A6" s="183">
        <f t="shared" si="3"/>
        <v>1995</v>
      </c>
      <c r="B6" s="180">
        <f>'WV POPULATION TABLE'!E57</f>
        <v>1823700</v>
      </c>
      <c r="C6" s="126" t="s">
        <v>288</v>
      </c>
      <c r="D6" s="127">
        <f>'SF POPULATION TABLE'!E57</f>
        <v>923022</v>
      </c>
      <c r="E6" s="128">
        <f t="shared" si="0"/>
        <v>0.50612600756703408</v>
      </c>
      <c r="F6" s="129">
        <f t="shared" si="1"/>
        <v>19</v>
      </c>
      <c r="G6" s="130">
        <f t="shared" si="2"/>
        <v>0.34545454545454546</v>
      </c>
      <c r="H6" s="122"/>
      <c r="I6" s="118"/>
      <c r="J6" s="119"/>
      <c r="K6" s="120"/>
      <c r="L6" s="121"/>
      <c r="M6" s="122"/>
      <c r="N6" s="131"/>
      <c r="O6" s="119"/>
      <c r="P6" s="120"/>
      <c r="Q6" s="124"/>
      <c r="R6" s="117"/>
      <c r="S6" s="123"/>
      <c r="T6" s="119"/>
      <c r="U6" s="120"/>
      <c r="V6" s="125"/>
    </row>
    <row r="7" spans="1:22" ht="51.95" customHeight="1">
      <c r="A7" s="183">
        <f t="shared" si="3"/>
        <v>1996</v>
      </c>
      <c r="B7" s="180">
        <f>'WV POPULATION TABLE'!F57</f>
        <v>1822808</v>
      </c>
      <c r="C7" s="126" t="s">
        <v>1</v>
      </c>
      <c r="D7" s="127">
        <f>'SF POPULATION TABLE'!F57</f>
        <v>1145879</v>
      </c>
      <c r="E7" s="128">
        <f t="shared" si="0"/>
        <v>0.62863395376803266</v>
      </c>
      <c r="F7" s="129">
        <f t="shared" si="1"/>
        <v>26</v>
      </c>
      <c r="G7" s="130">
        <f t="shared" si="2"/>
        <v>0.47272727272727272</v>
      </c>
      <c r="H7" s="122"/>
      <c r="I7" s="118"/>
      <c r="J7" s="119"/>
      <c r="K7" s="120"/>
      <c r="L7" s="121"/>
      <c r="M7" s="122"/>
      <c r="N7" s="131"/>
      <c r="O7" s="119"/>
      <c r="P7" s="120"/>
      <c r="Q7" s="124"/>
      <c r="R7" s="117"/>
      <c r="S7" s="123"/>
      <c r="T7" s="119"/>
      <c r="U7" s="120"/>
      <c r="V7" s="125"/>
    </row>
    <row r="8" spans="1:22" ht="51.95" customHeight="1">
      <c r="A8" s="183">
        <f t="shared" si="3"/>
        <v>1997</v>
      </c>
      <c r="B8" s="180">
        <f>'WV POPULATION TABLE'!G57</f>
        <v>1819113</v>
      </c>
      <c r="C8" s="126" t="s">
        <v>2</v>
      </c>
      <c r="D8" s="127">
        <f>'SF POPULATION TABLE'!G57</f>
        <v>1266659</v>
      </c>
      <c r="E8" s="128">
        <f t="shared" si="0"/>
        <v>0.69630583696559811</v>
      </c>
      <c r="F8" s="129">
        <f t="shared" si="1"/>
        <v>32</v>
      </c>
      <c r="G8" s="130">
        <f t="shared" si="2"/>
        <v>0.58181818181818179</v>
      </c>
      <c r="H8" s="122"/>
      <c r="I8" s="118"/>
      <c r="J8" s="119"/>
      <c r="K8" s="120"/>
      <c r="L8" s="121"/>
      <c r="M8" s="122"/>
      <c r="N8" s="131"/>
      <c r="O8" s="119"/>
      <c r="P8" s="120"/>
      <c r="Q8" s="124"/>
      <c r="R8" s="117"/>
      <c r="S8" s="123"/>
      <c r="T8" s="119"/>
      <c r="U8" s="120"/>
      <c r="V8" s="125"/>
    </row>
    <row r="9" spans="1:22" ht="43.5" customHeight="1">
      <c r="A9" s="183">
        <f t="shared" si="3"/>
        <v>1998</v>
      </c>
      <c r="B9" s="180">
        <f>'WV POPULATION TABLE'!H57</f>
        <v>1815609</v>
      </c>
      <c r="C9" s="126" t="s">
        <v>3</v>
      </c>
      <c r="D9" s="127">
        <f>'SF POPULATION TABLE'!H57</f>
        <v>1289297</v>
      </c>
      <c r="E9" s="128">
        <f t="shared" si="0"/>
        <v>0.71011820276281956</v>
      </c>
      <c r="F9" s="129">
        <f t="shared" si="1"/>
        <v>33</v>
      </c>
      <c r="G9" s="130">
        <f t="shared" si="2"/>
        <v>0.6</v>
      </c>
      <c r="H9" s="122"/>
      <c r="I9" s="118"/>
      <c r="J9" s="119"/>
      <c r="K9" s="120"/>
      <c r="L9" s="121"/>
      <c r="M9" s="122"/>
      <c r="N9" s="131"/>
      <c r="O9" s="119"/>
      <c r="P9" s="120"/>
      <c r="Q9" s="124"/>
      <c r="R9" s="117"/>
      <c r="S9" s="123"/>
      <c r="T9" s="119"/>
      <c r="U9" s="120"/>
      <c r="V9" s="125"/>
    </row>
    <row r="10" spans="1:22" ht="51.95" customHeight="1">
      <c r="A10" s="183">
        <f t="shared" si="3"/>
        <v>1999</v>
      </c>
      <c r="B10" s="180">
        <f>'WV POPULATION TABLE'!I57</f>
        <v>1811799</v>
      </c>
      <c r="C10" s="126" t="s">
        <v>289</v>
      </c>
      <c r="D10" s="127">
        <f>'SF POPULATION TABLE'!I57</f>
        <v>1378703</v>
      </c>
      <c r="E10" s="128">
        <f t="shared" si="0"/>
        <v>0.76095803121648709</v>
      </c>
      <c r="F10" s="129">
        <f t="shared" si="1"/>
        <v>38</v>
      </c>
      <c r="G10" s="130">
        <f t="shared" si="2"/>
        <v>0.69090909090909092</v>
      </c>
      <c r="H10" s="122"/>
      <c r="I10" s="118"/>
      <c r="J10" s="119"/>
      <c r="K10" s="120"/>
      <c r="L10" s="121"/>
      <c r="M10" s="122"/>
      <c r="N10" s="131"/>
      <c r="O10" s="119"/>
      <c r="P10" s="120"/>
      <c r="Q10" s="124"/>
      <c r="R10" s="117"/>
      <c r="S10" s="123"/>
      <c r="T10" s="119"/>
      <c r="U10" s="120"/>
      <c r="V10" s="125"/>
    </row>
    <row r="11" spans="1:22" ht="42.95" customHeight="1">
      <c r="A11" s="183">
        <f t="shared" si="3"/>
        <v>2000</v>
      </c>
      <c r="B11" s="180">
        <f>'WV POPULATION TABLE'!J57</f>
        <v>1807021</v>
      </c>
      <c r="C11" s="126" t="s">
        <v>4</v>
      </c>
      <c r="D11" s="127">
        <f>'SF POPULATION TABLE'!J57</f>
        <v>1399348</v>
      </c>
      <c r="E11" s="128">
        <f t="shared" si="0"/>
        <v>0.77439498489502889</v>
      </c>
      <c r="F11" s="129">
        <f t="shared" si="1"/>
        <v>39</v>
      </c>
      <c r="G11" s="130">
        <f t="shared" si="2"/>
        <v>0.70909090909090911</v>
      </c>
      <c r="H11" s="122"/>
      <c r="I11" s="118"/>
      <c r="J11" s="119"/>
      <c r="K11" s="120"/>
      <c r="L11" s="121"/>
      <c r="M11" s="122"/>
      <c r="N11" s="131"/>
      <c r="O11" s="119"/>
      <c r="P11" s="120"/>
      <c r="Q11" s="124"/>
      <c r="R11" s="117"/>
      <c r="S11" s="123"/>
      <c r="T11" s="119"/>
      <c r="U11" s="120"/>
      <c r="V11" s="125"/>
    </row>
    <row r="12" spans="1:22" ht="52.5" customHeight="1">
      <c r="A12" s="183">
        <f t="shared" si="3"/>
        <v>2001</v>
      </c>
      <c r="B12" s="180">
        <f>'WV POPULATION TABLE'!K57</f>
        <v>1801481</v>
      </c>
      <c r="C12" s="126" t="s">
        <v>5</v>
      </c>
      <c r="D12" s="127">
        <f>'SF POPULATION TABLE'!K57</f>
        <v>1534390</v>
      </c>
      <c r="E12" s="128">
        <f t="shared" si="0"/>
        <v>0.85173809770960673</v>
      </c>
      <c r="F12" s="129">
        <f t="shared" si="1"/>
        <v>44</v>
      </c>
      <c r="G12" s="130">
        <f t="shared" si="2"/>
        <v>0.8</v>
      </c>
      <c r="H12" s="122"/>
      <c r="I12" s="118"/>
      <c r="J12" s="119"/>
      <c r="K12" s="120"/>
      <c r="L12" s="121"/>
      <c r="M12" s="122"/>
      <c r="N12" s="131"/>
      <c r="O12" s="119"/>
      <c r="P12" s="120"/>
      <c r="Q12" s="124"/>
      <c r="R12" s="117"/>
      <c r="S12" s="123"/>
      <c r="T12" s="119"/>
      <c r="U12" s="120"/>
      <c r="V12" s="125"/>
    </row>
    <row r="13" spans="1:22" ht="43.5" customHeight="1">
      <c r="A13" s="183">
        <f t="shared" si="3"/>
        <v>2002</v>
      </c>
      <c r="B13" s="180">
        <f>'WV POPULATION TABLE'!L57</f>
        <v>1805414</v>
      </c>
      <c r="C13" s="126" t="s">
        <v>6</v>
      </c>
      <c r="D13" s="127">
        <f>'SF POPULATION TABLE'!L57</f>
        <v>1565968</v>
      </c>
      <c r="E13" s="128">
        <f t="shared" si="0"/>
        <v>0.86737335591725773</v>
      </c>
      <c r="F13" s="129">
        <f t="shared" si="1"/>
        <v>46</v>
      </c>
      <c r="G13" s="130">
        <f t="shared" si="2"/>
        <v>0.83636363636363631</v>
      </c>
      <c r="H13" s="132" t="s">
        <v>6</v>
      </c>
      <c r="I13" s="133">
        <f>'EWP POPULATION TABLE'!D57</f>
        <v>29445</v>
      </c>
      <c r="J13" s="134">
        <f t="shared" ref="J13:J31" si="4">I13/$B13</f>
        <v>1.6309278647445961E-2</v>
      </c>
      <c r="K13" s="135">
        <f t="shared" ref="K13:K31" si="5">IF(LEN(TRIM(H13))=0,0,LEN(TRIM(H13))-LEN(SUBSTITUTE(H13," ",""))+1)+K12</f>
        <v>2</v>
      </c>
      <c r="L13" s="136">
        <f t="shared" ref="L13:L31" si="6">K13/55</f>
        <v>3.6363636363636362E-2</v>
      </c>
      <c r="M13" s="122"/>
      <c r="N13" s="131"/>
      <c r="O13" s="119"/>
      <c r="P13" s="120"/>
      <c r="Q13" s="124"/>
      <c r="R13" s="117"/>
      <c r="S13" s="123"/>
      <c r="T13" s="119"/>
      <c r="U13" s="120"/>
      <c r="V13" s="125"/>
    </row>
    <row r="14" spans="1:22" ht="45" customHeight="1">
      <c r="A14" s="183">
        <f t="shared" si="3"/>
        <v>2003</v>
      </c>
      <c r="B14" s="180">
        <f>'WV POPULATION TABLE'!M57</f>
        <v>1812295</v>
      </c>
      <c r="C14" s="126" t="s">
        <v>7</v>
      </c>
      <c r="D14" s="127">
        <f>'SF POPULATION TABLE'!M57</f>
        <v>1644540</v>
      </c>
      <c r="E14" s="128">
        <f t="shared" si="0"/>
        <v>0.90743504782609896</v>
      </c>
      <c r="F14" s="129">
        <f t="shared" si="1"/>
        <v>49</v>
      </c>
      <c r="G14" s="130">
        <f t="shared" si="2"/>
        <v>0.89090909090909087</v>
      </c>
      <c r="H14" s="132"/>
      <c r="I14" s="133">
        <f>'EWP POPULATION TABLE'!E57</f>
        <v>29512</v>
      </c>
      <c r="J14" s="134">
        <f t="shared" si="4"/>
        <v>1.6284324571882614E-2</v>
      </c>
      <c r="K14" s="135">
        <f t="shared" si="5"/>
        <v>2</v>
      </c>
      <c r="L14" s="136">
        <f t="shared" si="6"/>
        <v>3.6363636363636362E-2</v>
      </c>
      <c r="M14" s="122"/>
      <c r="N14" s="131"/>
      <c r="O14" s="119"/>
      <c r="P14" s="120"/>
      <c r="Q14" s="124"/>
      <c r="R14" s="117"/>
      <c r="S14" s="123"/>
      <c r="T14" s="119"/>
      <c r="U14" s="120"/>
      <c r="V14" s="125"/>
    </row>
    <row r="15" spans="1:22" ht="39.950000000000003" customHeight="1">
      <c r="A15" s="183">
        <f t="shared" si="3"/>
        <v>2004</v>
      </c>
      <c r="B15" s="180">
        <f>'WV POPULATION TABLE'!N57</f>
        <v>1816438</v>
      </c>
      <c r="C15" s="126"/>
      <c r="D15" s="127">
        <f>'SF POPULATION TABLE'!N57</f>
        <v>1649607</v>
      </c>
      <c r="E15" s="128">
        <f t="shared" si="0"/>
        <v>0.90815486132749923</v>
      </c>
      <c r="F15" s="129">
        <f t="shared" si="1"/>
        <v>49</v>
      </c>
      <c r="G15" s="130">
        <f t="shared" si="2"/>
        <v>0.89090909090909087</v>
      </c>
      <c r="H15" s="132"/>
      <c r="I15" s="133">
        <f>'EWP POPULATION TABLE'!F57</f>
        <v>29391</v>
      </c>
      <c r="J15" s="134">
        <f t="shared" si="4"/>
        <v>1.6180568783520276E-2</v>
      </c>
      <c r="K15" s="135">
        <f t="shared" si="5"/>
        <v>2</v>
      </c>
      <c r="L15" s="136">
        <f t="shared" si="6"/>
        <v>3.6363636363636362E-2</v>
      </c>
      <c r="M15" s="122"/>
      <c r="N15" s="131"/>
      <c r="O15" s="119"/>
      <c r="P15" s="120"/>
      <c r="Q15" s="124"/>
      <c r="R15" s="137"/>
      <c r="S15" s="138"/>
      <c r="T15" s="119"/>
      <c r="U15" s="120"/>
      <c r="V15" s="125"/>
    </row>
    <row r="16" spans="1:22" ht="52.5" customHeight="1">
      <c r="A16" s="183">
        <f t="shared" si="3"/>
        <v>2005</v>
      </c>
      <c r="B16" s="180">
        <f>'WV POPULATION TABLE'!O57</f>
        <v>1820492</v>
      </c>
      <c r="C16" s="126" t="s">
        <v>8</v>
      </c>
      <c r="D16" s="127">
        <f>'SF POPULATION TABLE'!O57</f>
        <v>1811509</v>
      </c>
      <c r="E16" s="128">
        <f t="shared" si="0"/>
        <v>0.9950656196237061</v>
      </c>
      <c r="F16" s="129">
        <f t="shared" si="1"/>
        <v>54</v>
      </c>
      <c r="G16" s="130">
        <f t="shared" si="2"/>
        <v>0.98181818181818181</v>
      </c>
      <c r="H16" s="132" t="s">
        <v>283</v>
      </c>
      <c r="I16" s="133">
        <f>'EWP POPULATION TABLE'!G57</f>
        <v>191723</v>
      </c>
      <c r="J16" s="134">
        <f t="shared" si="4"/>
        <v>0.1053138382371359</v>
      </c>
      <c r="K16" s="135">
        <f t="shared" si="5"/>
        <v>10</v>
      </c>
      <c r="L16" s="136">
        <f t="shared" si="6"/>
        <v>0.18181818181818182</v>
      </c>
      <c r="M16" s="122"/>
      <c r="N16" s="131"/>
      <c r="O16" s="119"/>
      <c r="P16" s="120"/>
      <c r="Q16" s="124"/>
      <c r="R16" s="137"/>
      <c r="S16" s="138"/>
      <c r="T16" s="119"/>
      <c r="U16" s="120"/>
      <c r="V16" s="125"/>
    </row>
    <row r="17" spans="1:22" ht="42.95" customHeight="1">
      <c r="A17" s="183">
        <f t="shared" si="3"/>
        <v>2006</v>
      </c>
      <c r="B17" s="180">
        <f>'WV POPULATION TABLE'!P57</f>
        <v>1827912</v>
      </c>
      <c r="C17" s="126"/>
      <c r="D17" s="127">
        <f>'SF POPULATION TABLE'!P57</f>
        <v>1818974</v>
      </c>
      <c r="E17" s="128">
        <f t="shared" si="0"/>
        <v>0.99511026789035795</v>
      </c>
      <c r="F17" s="129">
        <f t="shared" si="1"/>
        <v>54</v>
      </c>
      <c r="G17" s="130">
        <f t="shared" si="2"/>
        <v>0.98181818181818181</v>
      </c>
      <c r="H17" s="132"/>
      <c r="I17" s="133">
        <f>'EWP POPULATION TABLE'!H57</f>
        <v>191213</v>
      </c>
      <c r="J17" s="134">
        <f t="shared" si="4"/>
        <v>0.10460733339460543</v>
      </c>
      <c r="K17" s="135">
        <f t="shared" si="5"/>
        <v>10</v>
      </c>
      <c r="L17" s="136">
        <f t="shared" si="6"/>
        <v>0.18181818181818182</v>
      </c>
      <c r="M17" s="122"/>
      <c r="N17" s="131"/>
      <c r="O17" s="119"/>
      <c r="P17" s="120"/>
      <c r="Q17" s="124"/>
      <c r="R17" s="137"/>
      <c r="S17" s="138"/>
      <c r="T17" s="119"/>
      <c r="U17" s="120"/>
      <c r="V17" s="125"/>
    </row>
    <row r="18" spans="1:22" ht="42.95" customHeight="1">
      <c r="A18" s="183">
        <f t="shared" si="3"/>
        <v>2007</v>
      </c>
      <c r="B18" s="180">
        <f>'WV POPULATION TABLE'!Q57</f>
        <v>1834052</v>
      </c>
      <c r="C18" s="126" t="s">
        <v>9</v>
      </c>
      <c r="D18" s="127">
        <f>'SF POPULATION TABLE'!Q57</f>
        <v>1834052</v>
      </c>
      <c r="E18" s="128">
        <f t="shared" si="0"/>
        <v>1</v>
      </c>
      <c r="F18" s="129">
        <f t="shared" si="1"/>
        <v>55</v>
      </c>
      <c r="G18" s="130">
        <f t="shared" si="2"/>
        <v>1</v>
      </c>
      <c r="H18" s="132" t="s">
        <v>10</v>
      </c>
      <c r="I18" s="133">
        <f>'EWP POPULATION TABLE'!I57</f>
        <v>445020</v>
      </c>
      <c r="J18" s="134">
        <f t="shared" si="4"/>
        <v>0.24264306573641314</v>
      </c>
      <c r="K18" s="135">
        <f t="shared" si="5"/>
        <v>14</v>
      </c>
      <c r="L18" s="136">
        <f t="shared" si="6"/>
        <v>0.25454545454545452</v>
      </c>
      <c r="M18" s="122"/>
      <c r="N18" s="131"/>
      <c r="O18" s="119"/>
      <c r="P18" s="120"/>
      <c r="Q18" s="119"/>
      <c r="R18" s="137"/>
      <c r="S18" s="138"/>
      <c r="T18" s="119"/>
      <c r="U18" s="120"/>
      <c r="V18" s="125"/>
    </row>
    <row r="19" spans="1:22" ht="42.95" customHeight="1">
      <c r="A19" s="183">
        <f t="shared" si="3"/>
        <v>2008</v>
      </c>
      <c r="B19" s="180">
        <f>'WV POPULATION TABLE'!R57</f>
        <v>1840310</v>
      </c>
      <c r="C19" s="126"/>
      <c r="D19" s="127">
        <f>'SF POPULATION TABLE'!R57</f>
        <v>1840310</v>
      </c>
      <c r="E19" s="128">
        <f t="shared" si="0"/>
        <v>1</v>
      </c>
      <c r="F19" s="129">
        <f t="shared" si="1"/>
        <v>55</v>
      </c>
      <c r="G19" s="130">
        <f t="shared" si="2"/>
        <v>1</v>
      </c>
      <c r="H19" s="132" t="s">
        <v>218</v>
      </c>
      <c r="I19" s="133">
        <f>'EWP POPULATION TABLE'!J57</f>
        <v>513582</v>
      </c>
      <c r="J19" s="134">
        <f t="shared" si="4"/>
        <v>0.27907363433334603</v>
      </c>
      <c r="K19" s="135">
        <f t="shared" si="5"/>
        <v>15</v>
      </c>
      <c r="L19" s="136">
        <f t="shared" si="6"/>
        <v>0.27272727272727271</v>
      </c>
      <c r="M19" s="139" t="s">
        <v>222</v>
      </c>
      <c r="N19" s="219">
        <f>'OPA POPULATION TABLE'!E57</f>
        <v>46171</v>
      </c>
      <c r="O19" s="140">
        <f>N19/$B19</f>
        <v>2.5088707880737485E-2</v>
      </c>
      <c r="P19" s="141">
        <f t="shared" ref="P19:P31" si="7">IF(LEN(TRIM(M19))=0,0,LEN(TRIM(M19))-LEN(SUBSTITUTE(M19," ",""))+1)+P18</f>
        <v>1</v>
      </c>
      <c r="Q19" s="142">
        <f t="shared" ref="Q19:Q31" si="8">P19/55</f>
        <v>1.8181818181818181E-2</v>
      </c>
      <c r="R19" s="137"/>
      <c r="S19" s="138"/>
      <c r="T19" s="119"/>
      <c r="U19" s="120"/>
      <c r="V19" s="125"/>
    </row>
    <row r="20" spans="1:22" ht="42.95" customHeight="1">
      <c r="A20" s="183">
        <f t="shared" si="3"/>
        <v>2009</v>
      </c>
      <c r="B20" s="180">
        <f>'WV POPULATION TABLE'!S57</f>
        <v>1847775</v>
      </c>
      <c r="C20" s="126"/>
      <c r="D20" s="127">
        <f>'SF POPULATION TABLE'!S57</f>
        <v>1847775</v>
      </c>
      <c r="E20" s="128">
        <f t="shared" si="0"/>
        <v>1</v>
      </c>
      <c r="F20" s="129">
        <f t="shared" si="1"/>
        <v>55</v>
      </c>
      <c r="G20" s="130">
        <f t="shared" si="2"/>
        <v>1</v>
      </c>
      <c r="H20" s="132" t="s">
        <v>11</v>
      </c>
      <c r="I20" s="133">
        <f>'EWP POPULATION TABLE'!K57</f>
        <v>534764</v>
      </c>
      <c r="J20" s="134">
        <f t="shared" si="4"/>
        <v>0.28940969544452111</v>
      </c>
      <c r="K20" s="135">
        <f t="shared" si="5"/>
        <v>17</v>
      </c>
      <c r="L20" s="136">
        <f t="shared" si="6"/>
        <v>0.30909090909090908</v>
      </c>
      <c r="M20" s="139"/>
      <c r="N20" s="219">
        <f>'OPA POPULATION TABLE'!F57</f>
        <v>46034</v>
      </c>
      <c r="O20" s="140">
        <f t="shared" ref="O20:O31" si="9">N20/$B20</f>
        <v>2.4913206423942309E-2</v>
      </c>
      <c r="P20" s="141">
        <f t="shared" si="7"/>
        <v>1</v>
      </c>
      <c r="Q20" s="142">
        <f t="shared" si="8"/>
        <v>1.8181818181818181E-2</v>
      </c>
      <c r="R20" s="137"/>
      <c r="S20" s="138"/>
      <c r="T20" s="119"/>
      <c r="U20" s="120"/>
      <c r="V20" s="125"/>
    </row>
    <row r="21" spans="1:22" ht="42.95" customHeight="1">
      <c r="A21" s="183">
        <f t="shared" si="3"/>
        <v>2010</v>
      </c>
      <c r="B21" s="180">
        <f>'WV POPULATION TABLE'!T57</f>
        <v>1854239</v>
      </c>
      <c r="C21" s="126"/>
      <c r="D21" s="127">
        <f>'SF POPULATION TABLE'!T57</f>
        <v>1854239</v>
      </c>
      <c r="E21" s="128">
        <f t="shared" si="0"/>
        <v>1</v>
      </c>
      <c r="F21" s="129">
        <f t="shared" si="1"/>
        <v>55</v>
      </c>
      <c r="G21" s="130">
        <f t="shared" si="2"/>
        <v>1</v>
      </c>
      <c r="H21" s="132" t="s">
        <v>219</v>
      </c>
      <c r="I21" s="133">
        <f>'EWP POPULATION TABLE'!L57</f>
        <v>631471</v>
      </c>
      <c r="J21" s="134">
        <f t="shared" si="4"/>
        <v>0.34055534372861318</v>
      </c>
      <c r="K21" s="135">
        <f t="shared" si="5"/>
        <v>18</v>
      </c>
      <c r="L21" s="136">
        <f t="shared" si="6"/>
        <v>0.32727272727272727</v>
      </c>
      <c r="M21" s="139" t="s">
        <v>241</v>
      </c>
      <c r="N21" s="219">
        <f>'OPA POPULATION TABLE'!G57</f>
        <v>57923</v>
      </c>
      <c r="O21" s="140">
        <f t="shared" si="9"/>
        <v>3.1238152147592624E-2</v>
      </c>
      <c r="P21" s="141">
        <f t="shared" si="7"/>
        <v>2</v>
      </c>
      <c r="Q21" s="142">
        <f t="shared" si="8"/>
        <v>3.6363636363636362E-2</v>
      </c>
      <c r="R21" s="137"/>
      <c r="S21" s="120"/>
      <c r="T21" s="119"/>
      <c r="U21" s="120"/>
      <c r="V21" s="119"/>
    </row>
    <row r="22" spans="1:22" ht="42.95" customHeight="1">
      <c r="A22" s="183">
        <v>2011</v>
      </c>
      <c r="B22" s="180">
        <f>'WV POPULATION TABLE'!U57</f>
        <v>1856301</v>
      </c>
      <c r="C22" s="126"/>
      <c r="D22" s="127">
        <f>'SF POPULATION TABLE'!U57</f>
        <v>1856301</v>
      </c>
      <c r="E22" s="128">
        <f t="shared" si="0"/>
        <v>1</v>
      </c>
      <c r="F22" s="129">
        <f t="shared" si="1"/>
        <v>55</v>
      </c>
      <c r="G22" s="130">
        <f t="shared" si="2"/>
        <v>1</v>
      </c>
      <c r="H22" s="132" t="s">
        <v>220</v>
      </c>
      <c r="I22" s="133">
        <f>'EWP POPULATION TABLE'!M$57</f>
        <v>638353</v>
      </c>
      <c r="J22" s="134">
        <f t="shared" si="4"/>
        <v>0.34388442391616447</v>
      </c>
      <c r="K22" s="135">
        <f t="shared" si="5"/>
        <v>19</v>
      </c>
      <c r="L22" s="136">
        <f t="shared" si="6"/>
        <v>0.34545454545454546</v>
      </c>
      <c r="M22" s="139"/>
      <c r="N22" s="219">
        <f>'OPA POPULATION TABLE'!H57</f>
        <v>57804</v>
      </c>
      <c r="O22" s="140">
        <f t="shared" si="9"/>
        <v>3.1139346474521105E-2</v>
      </c>
      <c r="P22" s="141">
        <f t="shared" si="7"/>
        <v>2</v>
      </c>
      <c r="Q22" s="142">
        <f t="shared" si="8"/>
        <v>3.6363636363636362E-2</v>
      </c>
      <c r="R22" s="143" t="s">
        <v>225</v>
      </c>
      <c r="S22" s="144">
        <f>'ESD POPULATION TABLE'!C57</f>
        <v>46785</v>
      </c>
      <c r="T22" s="145">
        <f t="shared" ref="T22:T31" si="10">S22/$B22</f>
        <v>2.5203347948420003E-2</v>
      </c>
      <c r="U22" s="146">
        <f t="shared" ref="U22:U31" si="11">IF(LEN(TRIM(R22))=0,0,LEN(TRIM(R22))-LEN(SUBSTITUTE(R22," ",""))+1)+U21</f>
        <v>2</v>
      </c>
      <c r="V22" s="147">
        <f t="shared" ref="V22:V31" si="12">U22/55</f>
        <v>3.6363636363636362E-2</v>
      </c>
    </row>
    <row r="23" spans="1:22" ht="42.95" customHeight="1">
      <c r="A23" s="183">
        <v>2012</v>
      </c>
      <c r="B23" s="180">
        <f>'WV POPULATION TABLE'!V57</f>
        <v>1856872</v>
      </c>
      <c r="C23" s="126"/>
      <c r="D23" s="127">
        <f>'SF POPULATION TABLE'!V57</f>
        <v>1856872</v>
      </c>
      <c r="E23" s="128">
        <f t="shared" si="0"/>
        <v>1</v>
      </c>
      <c r="F23" s="129">
        <f t="shared" si="1"/>
        <v>55</v>
      </c>
      <c r="G23" s="130">
        <f t="shared" si="2"/>
        <v>1</v>
      </c>
      <c r="H23" s="132" t="s">
        <v>221</v>
      </c>
      <c r="I23" s="133">
        <f>'EWP POPULATION TABLE'!N57</f>
        <v>791579</v>
      </c>
      <c r="J23" s="134">
        <f t="shared" si="4"/>
        <v>0.42629701993459967</v>
      </c>
      <c r="K23" s="135">
        <f t="shared" si="5"/>
        <v>22</v>
      </c>
      <c r="L23" s="136">
        <f t="shared" si="6"/>
        <v>0.4</v>
      </c>
      <c r="M23" s="139" t="s">
        <v>242</v>
      </c>
      <c r="N23" s="219">
        <f>'OPA POPULATION TABLE'!I57</f>
        <v>93540</v>
      </c>
      <c r="O23" s="140">
        <f t="shared" si="9"/>
        <v>5.0375039313426018E-2</v>
      </c>
      <c r="P23" s="141">
        <f t="shared" si="7"/>
        <v>3</v>
      </c>
      <c r="Q23" s="142">
        <f t="shared" si="8"/>
        <v>5.4545454545454543E-2</v>
      </c>
      <c r="R23" s="143" t="s">
        <v>226</v>
      </c>
      <c r="S23" s="144">
        <f>'ESD POPULATION TABLE'!D57</f>
        <v>99560</v>
      </c>
      <c r="T23" s="145">
        <f t="shared" si="10"/>
        <v>5.3617050609842787E-2</v>
      </c>
      <c r="U23" s="146">
        <f t="shared" si="11"/>
        <v>4</v>
      </c>
      <c r="V23" s="147">
        <f t="shared" si="12"/>
        <v>7.2727272727272724E-2</v>
      </c>
    </row>
    <row r="24" spans="1:22" ht="81" customHeight="1">
      <c r="A24" s="183">
        <v>2013</v>
      </c>
      <c r="B24" s="180">
        <f>'WV POPULATION TABLE'!W57</f>
        <v>1853914</v>
      </c>
      <c r="C24" s="126"/>
      <c r="D24" s="127">
        <f>'SF POPULATION TABLE'!W57</f>
        <v>1853914</v>
      </c>
      <c r="E24" s="128">
        <f t="shared" si="0"/>
        <v>1</v>
      </c>
      <c r="F24" s="129">
        <f t="shared" si="1"/>
        <v>55</v>
      </c>
      <c r="G24" s="130">
        <f t="shared" si="2"/>
        <v>1</v>
      </c>
      <c r="H24" s="132" t="s">
        <v>211</v>
      </c>
      <c r="I24" s="133">
        <f>'EWP POPULATION TABLE'!O57</f>
        <v>835822</v>
      </c>
      <c r="J24" s="134">
        <f t="shared" si="4"/>
        <v>0.45084184056002596</v>
      </c>
      <c r="K24" s="135">
        <f t="shared" si="5"/>
        <v>24</v>
      </c>
      <c r="L24" s="136">
        <f t="shared" si="6"/>
        <v>0.43636363636363634</v>
      </c>
      <c r="M24" s="139" t="s">
        <v>256</v>
      </c>
      <c r="N24" s="219">
        <f>'OPA POPULATION TABLE'!J57</f>
        <v>120786</v>
      </c>
      <c r="O24" s="140">
        <f t="shared" si="9"/>
        <v>6.515188946197073E-2</v>
      </c>
      <c r="P24" s="141">
        <f t="shared" si="7"/>
        <v>4</v>
      </c>
      <c r="Q24" s="142">
        <f t="shared" si="8"/>
        <v>7.2727272727272724E-2</v>
      </c>
      <c r="R24" s="143" t="s">
        <v>231</v>
      </c>
      <c r="S24" s="144">
        <f>'ESD POPULATION TABLE'!E57</f>
        <v>317253</v>
      </c>
      <c r="T24" s="145">
        <f t="shared" si="10"/>
        <v>0.17112606086366466</v>
      </c>
      <c r="U24" s="146">
        <f t="shared" si="11"/>
        <v>14</v>
      </c>
      <c r="V24" s="147">
        <f t="shared" si="12"/>
        <v>0.25454545454545452</v>
      </c>
    </row>
    <row r="25" spans="1:22" ht="69.95" customHeight="1">
      <c r="A25" s="183">
        <v>2014</v>
      </c>
      <c r="B25" s="180">
        <f>'WV POPULATION TABLE'!X57</f>
        <v>1849489</v>
      </c>
      <c r="C25" s="126"/>
      <c r="D25" s="127">
        <f>'SF POPULATION TABLE'!X57</f>
        <v>1849489</v>
      </c>
      <c r="E25" s="128">
        <f t="shared" si="0"/>
        <v>1</v>
      </c>
      <c r="F25" s="129">
        <f t="shared" si="1"/>
        <v>55</v>
      </c>
      <c r="G25" s="130">
        <f t="shared" si="2"/>
        <v>1</v>
      </c>
      <c r="H25" s="132" t="s">
        <v>284</v>
      </c>
      <c r="I25" s="133">
        <f>'EWP POPULATION TABLE'!P57</f>
        <v>1054258</v>
      </c>
      <c r="J25" s="134">
        <f t="shared" si="4"/>
        <v>0.57002663979077461</v>
      </c>
      <c r="K25" s="135">
        <f t="shared" si="5"/>
        <v>30</v>
      </c>
      <c r="L25" s="136">
        <f t="shared" si="6"/>
        <v>0.54545454545454541</v>
      </c>
      <c r="M25" s="139" t="s">
        <v>281</v>
      </c>
      <c r="N25" s="219">
        <f>'OPA POPULATION TABLE'!K57</f>
        <v>270383</v>
      </c>
      <c r="O25" s="140">
        <f t="shared" si="9"/>
        <v>0.14619335394803645</v>
      </c>
      <c r="P25" s="141">
        <f t="shared" si="7"/>
        <v>7</v>
      </c>
      <c r="Q25" s="142">
        <f t="shared" si="8"/>
        <v>0.12727272727272726</v>
      </c>
      <c r="R25" s="143" t="s">
        <v>229</v>
      </c>
      <c r="S25" s="144">
        <f>'ESD POPULATION TABLE'!F57</f>
        <v>585064</v>
      </c>
      <c r="T25" s="145">
        <f t="shared" si="10"/>
        <v>0.31633818854829632</v>
      </c>
      <c r="U25" s="146">
        <f t="shared" si="11"/>
        <v>24</v>
      </c>
      <c r="V25" s="147">
        <f t="shared" si="12"/>
        <v>0.43636363636363634</v>
      </c>
    </row>
    <row r="26" spans="1:22" ht="57" customHeight="1">
      <c r="A26" s="183">
        <v>2015</v>
      </c>
      <c r="B26" s="180">
        <f>'WV POPULATION TABLE'!Y57</f>
        <v>1842050</v>
      </c>
      <c r="C26" s="126"/>
      <c r="D26" s="127">
        <f>'SF POPULATION TABLE'!Y57</f>
        <v>1842050</v>
      </c>
      <c r="E26" s="128">
        <f t="shared" si="0"/>
        <v>1</v>
      </c>
      <c r="F26" s="129">
        <f t="shared" si="1"/>
        <v>55</v>
      </c>
      <c r="G26" s="130">
        <f t="shared" si="2"/>
        <v>1</v>
      </c>
      <c r="H26" s="132" t="s">
        <v>243</v>
      </c>
      <c r="I26" s="133">
        <f>'EWP POPULATION TABLE'!Q57</f>
        <v>1076090</v>
      </c>
      <c r="J26" s="134">
        <f t="shared" si="4"/>
        <v>0.58418066827719117</v>
      </c>
      <c r="K26" s="135">
        <f t="shared" si="5"/>
        <v>31</v>
      </c>
      <c r="L26" s="136">
        <f t="shared" si="6"/>
        <v>0.5636363636363636</v>
      </c>
      <c r="M26" s="139" t="s">
        <v>282</v>
      </c>
      <c r="N26" s="219">
        <f>'OPA POPULATION TABLE'!L57</f>
        <v>337476</v>
      </c>
      <c r="O26" s="140">
        <f t="shared" si="9"/>
        <v>0.1832067533454575</v>
      </c>
      <c r="P26" s="141">
        <f t="shared" si="7"/>
        <v>9</v>
      </c>
      <c r="Q26" s="142">
        <f t="shared" si="8"/>
        <v>0.16363636363636364</v>
      </c>
      <c r="R26" s="143" t="s">
        <v>230</v>
      </c>
      <c r="S26" s="144">
        <f>'ESD POPULATION TABLE'!G57</f>
        <v>755402</v>
      </c>
      <c r="T26" s="145">
        <f t="shared" si="10"/>
        <v>0.41008767405879321</v>
      </c>
      <c r="U26" s="146">
        <f t="shared" si="11"/>
        <v>29</v>
      </c>
      <c r="V26" s="147">
        <f t="shared" si="12"/>
        <v>0.52727272727272723</v>
      </c>
    </row>
    <row r="27" spans="1:22" ht="50.45" customHeight="1">
      <c r="A27" s="183">
        <v>2016</v>
      </c>
      <c r="B27" s="180">
        <f>'WV POPULATION TABLE'!Z57</f>
        <v>1831023</v>
      </c>
      <c r="C27" s="126"/>
      <c r="D27" s="127">
        <f>'SF POPULATION TABLE'!Z57</f>
        <v>1831023</v>
      </c>
      <c r="E27" s="128">
        <f t="shared" si="0"/>
        <v>1</v>
      </c>
      <c r="F27" s="129">
        <f t="shared" si="1"/>
        <v>55</v>
      </c>
      <c r="G27" s="130">
        <f t="shared" si="2"/>
        <v>1</v>
      </c>
      <c r="H27" s="132" t="s">
        <v>227</v>
      </c>
      <c r="I27" s="133">
        <f>'EWP POPULATION TABLE'!R57</f>
        <v>1132748</v>
      </c>
      <c r="J27" s="134">
        <f t="shared" si="4"/>
        <v>0.61864214704020648</v>
      </c>
      <c r="K27" s="135">
        <f t="shared" si="5"/>
        <v>33</v>
      </c>
      <c r="L27" s="136">
        <f t="shared" si="6"/>
        <v>0.6</v>
      </c>
      <c r="M27" s="139"/>
      <c r="N27" s="219">
        <f>'OPA POPULATION TABLE'!M57</f>
        <v>337534</v>
      </c>
      <c r="O27" s="140">
        <f t="shared" si="9"/>
        <v>0.18434175867807231</v>
      </c>
      <c r="P27" s="141">
        <f t="shared" si="7"/>
        <v>9</v>
      </c>
      <c r="Q27" s="142">
        <f t="shared" si="8"/>
        <v>0.16363636363636364</v>
      </c>
      <c r="R27" s="143" t="s">
        <v>224</v>
      </c>
      <c r="S27" s="144">
        <f>'ESD POPULATION TABLE'!H57</f>
        <v>821678</v>
      </c>
      <c r="T27" s="145">
        <f t="shared" si="10"/>
        <v>0.44875351101542688</v>
      </c>
      <c r="U27" s="146">
        <f t="shared" si="11"/>
        <v>32</v>
      </c>
      <c r="V27" s="147">
        <f t="shared" si="12"/>
        <v>0.58181818181818179</v>
      </c>
    </row>
    <row r="28" spans="1:22" ht="50.45" customHeight="1">
      <c r="A28" s="183">
        <v>2017</v>
      </c>
      <c r="B28" s="180">
        <f>'WV POPULATION TABLE'!AA57</f>
        <v>1817004</v>
      </c>
      <c r="C28" s="126"/>
      <c r="D28" s="127">
        <f>'SF POPULATION TABLE'!AA57</f>
        <v>1817004</v>
      </c>
      <c r="E28" s="128">
        <f t="shared" si="0"/>
        <v>1</v>
      </c>
      <c r="F28" s="129">
        <f t="shared" si="1"/>
        <v>55</v>
      </c>
      <c r="G28" s="130">
        <f t="shared" si="2"/>
        <v>1</v>
      </c>
      <c r="H28" s="132"/>
      <c r="I28" s="133">
        <f>'EWP POPULATION TABLE'!S57</f>
        <v>1126394</v>
      </c>
      <c r="J28" s="134">
        <f t="shared" si="4"/>
        <v>0.61991828306376873</v>
      </c>
      <c r="K28" s="135">
        <f t="shared" si="5"/>
        <v>33</v>
      </c>
      <c r="L28" s="136">
        <f t="shared" si="6"/>
        <v>0.6</v>
      </c>
      <c r="M28" s="139"/>
      <c r="N28" s="219">
        <f>'OPA POPULATION TABLE'!N57</f>
        <v>337013</v>
      </c>
      <c r="O28" s="140">
        <f t="shared" si="9"/>
        <v>0.1854773021963628</v>
      </c>
      <c r="P28" s="141">
        <f t="shared" si="7"/>
        <v>9</v>
      </c>
      <c r="Q28" s="142">
        <f t="shared" si="8"/>
        <v>0.16363636363636364</v>
      </c>
      <c r="R28" s="143" t="s">
        <v>223</v>
      </c>
      <c r="S28" s="144">
        <f>'ESD POPULATION TABLE'!I57</f>
        <v>947756</v>
      </c>
      <c r="T28" s="145">
        <f t="shared" si="10"/>
        <v>0.52160369487353908</v>
      </c>
      <c r="U28" s="146">
        <f t="shared" si="11"/>
        <v>34</v>
      </c>
      <c r="V28" s="147">
        <f t="shared" si="12"/>
        <v>0.61818181818181817</v>
      </c>
    </row>
    <row r="29" spans="1:22" ht="50.45" customHeight="1">
      <c r="A29" s="183">
        <v>2018</v>
      </c>
      <c r="B29" s="180">
        <f>'WV POPULATION TABLE'!AB57</f>
        <v>1804291</v>
      </c>
      <c r="C29" s="126"/>
      <c r="D29" s="127">
        <f>'SF POPULATION TABLE'!AB57</f>
        <v>1804291</v>
      </c>
      <c r="E29" s="128">
        <f t="shared" si="0"/>
        <v>1</v>
      </c>
      <c r="F29" s="129">
        <f t="shared" si="1"/>
        <v>55</v>
      </c>
      <c r="G29" s="130">
        <f t="shared" si="2"/>
        <v>1</v>
      </c>
      <c r="H29" s="177" t="s">
        <v>286</v>
      </c>
      <c r="I29" s="133">
        <f>'EWP POPULATION TABLE'!T57</f>
        <v>1090217</v>
      </c>
      <c r="J29" s="134">
        <f t="shared" si="4"/>
        <v>0.60423568038636788</v>
      </c>
      <c r="K29" s="135">
        <f>-1+K28</f>
        <v>32</v>
      </c>
      <c r="L29" s="136">
        <f t="shared" si="6"/>
        <v>0.58181818181818179</v>
      </c>
      <c r="M29" s="139"/>
      <c r="N29" s="219">
        <f>'OPA POPULATION TABLE'!O57</f>
        <v>337271</v>
      </c>
      <c r="O29" s="140">
        <f t="shared" si="9"/>
        <v>0.1869271641880384</v>
      </c>
      <c r="P29" s="141">
        <f t="shared" si="7"/>
        <v>9</v>
      </c>
      <c r="Q29" s="142">
        <f t="shared" si="8"/>
        <v>0.16363636363636364</v>
      </c>
      <c r="R29" s="143"/>
      <c r="S29" s="144">
        <f>'ESD POPULATION TABLE'!J57</f>
        <v>943869</v>
      </c>
      <c r="T29" s="145">
        <f t="shared" si="10"/>
        <v>0.52312459575534098</v>
      </c>
      <c r="U29" s="146">
        <f t="shared" si="11"/>
        <v>34</v>
      </c>
      <c r="V29" s="147">
        <f t="shared" si="12"/>
        <v>0.61818181818181817</v>
      </c>
    </row>
    <row r="30" spans="1:22" ht="50.45" customHeight="1">
      <c r="A30" s="183">
        <v>2019</v>
      </c>
      <c r="B30" s="180">
        <f>'WV POPULATION TABLE'!AC57</f>
        <v>1792147</v>
      </c>
      <c r="C30" s="126"/>
      <c r="D30" s="127">
        <f>'SF POPULATION TABLE'!AC57</f>
        <v>1792147</v>
      </c>
      <c r="E30" s="128">
        <f t="shared" si="0"/>
        <v>1</v>
      </c>
      <c r="F30" s="129">
        <f t="shared" si="1"/>
        <v>55</v>
      </c>
      <c r="G30" s="130">
        <f t="shared" si="2"/>
        <v>1</v>
      </c>
      <c r="H30" s="177" t="s">
        <v>287</v>
      </c>
      <c r="I30" s="133">
        <f>'EWP POPULATION TABLE'!U57</f>
        <v>1062997</v>
      </c>
      <c r="J30" s="134">
        <f t="shared" si="4"/>
        <v>0.59314163402890496</v>
      </c>
      <c r="K30" s="135">
        <f>-1+K29</f>
        <v>31</v>
      </c>
      <c r="L30" s="136">
        <f t="shared" si="6"/>
        <v>0.5636363636363636</v>
      </c>
      <c r="M30" s="139"/>
      <c r="N30" s="219">
        <f>'OPA POPULATION TABLE'!P57</f>
        <v>337641</v>
      </c>
      <c r="O30" s="140">
        <f t="shared" si="9"/>
        <v>0.18840028189651853</v>
      </c>
      <c r="P30" s="141">
        <f t="shared" si="7"/>
        <v>9</v>
      </c>
      <c r="Q30" s="142">
        <f t="shared" si="8"/>
        <v>0.16363636363636364</v>
      </c>
      <c r="R30" s="143" t="s">
        <v>222</v>
      </c>
      <c r="S30" s="144">
        <f>'ESD POPULATION TABLE'!K57</f>
        <v>982674</v>
      </c>
      <c r="T30" s="145">
        <f t="shared" si="10"/>
        <v>0.54832220794387965</v>
      </c>
      <c r="U30" s="146">
        <f t="shared" si="11"/>
        <v>35</v>
      </c>
      <c r="V30" s="147">
        <f t="shared" si="12"/>
        <v>0.63636363636363635</v>
      </c>
    </row>
    <row r="31" spans="1:22" ht="50.45" customHeight="1" thickBot="1">
      <c r="A31" s="184">
        <v>2020</v>
      </c>
      <c r="B31" s="185">
        <f>'WV POPULATION TABLE'!AD57</f>
        <v>1791420</v>
      </c>
      <c r="C31" s="148"/>
      <c r="D31" s="149">
        <f>'SF POPULATION TABLE'!AD57</f>
        <v>1791420</v>
      </c>
      <c r="E31" s="150">
        <f t="shared" si="0"/>
        <v>1</v>
      </c>
      <c r="F31" s="151">
        <f t="shared" si="1"/>
        <v>55</v>
      </c>
      <c r="G31" s="130">
        <f t="shared" si="2"/>
        <v>1</v>
      </c>
      <c r="H31" s="152"/>
      <c r="I31" s="153">
        <f>'EWP POPULATION TABLE'!V$57</f>
        <v>1058969</v>
      </c>
      <c r="J31" s="154">
        <f t="shared" si="4"/>
        <v>0.59113384912527489</v>
      </c>
      <c r="K31" s="155">
        <f t="shared" si="5"/>
        <v>31</v>
      </c>
      <c r="L31" s="156">
        <f t="shared" si="6"/>
        <v>0.5636363636363636</v>
      </c>
      <c r="M31" s="157"/>
      <c r="N31" s="220">
        <f>'OPA POPULATION TABLE'!Q$57</f>
        <v>337259</v>
      </c>
      <c r="O31" s="158">
        <f t="shared" si="9"/>
        <v>0.18826350046331961</v>
      </c>
      <c r="P31" s="159">
        <f t="shared" si="7"/>
        <v>9</v>
      </c>
      <c r="Q31" s="160">
        <f t="shared" si="8"/>
        <v>0.16363636363636364</v>
      </c>
      <c r="R31" s="161" t="s">
        <v>338</v>
      </c>
      <c r="S31" s="162">
        <f>'ESD POPULATION TABLE'!L$57</f>
        <v>1326193</v>
      </c>
      <c r="T31" s="163">
        <f t="shared" si="10"/>
        <v>0.7403026649250315</v>
      </c>
      <c r="U31" s="164">
        <f t="shared" si="11"/>
        <v>38</v>
      </c>
      <c r="V31" s="165">
        <f t="shared" si="12"/>
        <v>0.69090909090909092</v>
      </c>
    </row>
    <row r="32" spans="1:22" ht="50.45" customHeight="1" thickBot="1">
      <c r="A32" s="184">
        <v>2021</v>
      </c>
      <c r="B32" s="185">
        <f>'WV POPULATION TABLE'!AE57</f>
        <v>1785526</v>
      </c>
      <c r="C32" s="148"/>
      <c r="D32" s="149">
        <f>'SF POPULATION TABLE'!AE57</f>
        <v>1785526</v>
      </c>
      <c r="E32" s="150">
        <f t="shared" ref="E32:E33" si="13">D32/B32</f>
        <v>1</v>
      </c>
      <c r="F32" s="151">
        <f t="shared" ref="F32" si="14">IF(LEN(TRIM(C32))=0,0,LEN(TRIM(C32))-LEN(SUBSTITUTE(C32," ",""))+1)+F31</f>
        <v>55</v>
      </c>
      <c r="G32" s="130">
        <f t="shared" ref="G32" si="15">F32/55</f>
        <v>1</v>
      </c>
      <c r="H32" s="152"/>
      <c r="I32" s="153">
        <f>'EWP POPULATION TABLE'!W$57</f>
        <v>1058130</v>
      </c>
      <c r="J32" s="154">
        <f t="shared" ref="J32" si="16">I32/$B32</f>
        <v>0.59261528535568786</v>
      </c>
      <c r="K32" s="155">
        <f t="shared" ref="K32" si="17">IF(LEN(TRIM(H32))=0,0,LEN(TRIM(H32))-LEN(SUBSTITUTE(H32," ",""))+1)+K31</f>
        <v>31</v>
      </c>
      <c r="L32" s="156">
        <f t="shared" ref="L32" si="18">K32/55</f>
        <v>0.5636363636363636</v>
      </c>
      <c r="M32" s="157"/>
      <c r="N32" s="220">
        <f>'OPA POPULATION TABLE'!R$57</f>
        <v>339656</v>
      </c>
      <c r="O32" s="158">
        <f t="shared" ref="O32" si="19">N32/$B32</f>
        <v>0.19022741757890951</v>
      </c>
      <c r="P32" s="159">
        <f t="shared" ref="P32" si="20">IF(LEN(TRIM(M32))=0,0,LEN(TRIM(M32))-LEN(SUBSTITUTE(M32," ",""))+1)+P31</f>
        <v>9</v>
      </c>
      <c r="Q32" s="160">
        <f t="shared" ref="Q32" si="21">P32/55</f>
        <v>0.16363636363636364</v>
      </c>
      <c r="R32" s="161"/>
      <c r="S32" s="162">
        <f>'ESD POPULATION TABLE'!M$57</f>
        <v>1323075</v>
      </c>
      <c r="T32" s="163">
        <f t="shared" ref="T32" si="22">S32/$B32</f>
        <v>0.74100013105381834</v>
      </c>
      <c r="U32" s="164">
        <f t="shared" ref="U32" si="23">IF(LEN(TRIM(R32))=0,0,LEN(TRIM(R32))-LEN(SUBSTITUTE(R32," ",""))+1)+U31</f>
        <v>38</v>
      </c>
      <c r="V32" s="165">
        <f t="shared" ref="V32" si="24">U32/55</f>
        <v>0.69090909090909092</v>
      </c>
    </row>
    <row r="33" spans="1:22" ht="50.45" customHeight="1" thickBot="1">
      <c r="A33" s="184">
        <v>2022</v>
      </c>
      <c r="B33" s="185">
        <f>'WV POPULATION TABLE'!AF57</f>
        <v>1775156</v>
      </c>
      <c r="C33" s="148"/>
      <c r="D33" s="149">
        <f>'SF POPULATION TABLE'!AF57</f>
        <v>1775156</v>
      </c>
      <c r="E33" s="150">
        <f t="shared" si="13"/>
        <v>1</v>
      </c>
      <c r="F33" s="151">
        <f t="shared" ref="F33" si="25">IF(LEN(TRIM(C33))=0,0,LEN(TRIM(C33))-LEN(SUBSTITUTE(C33," ",""))+1)+F32</f>
        <v>55</v>
      </c>
      <c r="G33" s="130">
        <f t="shared" ref="G33" si="26">F33/55</f>
        <v>1</v>
      </c>
      <c r="H33" s="152"/>
      <c r="I33" s="153">
        <f>'EWP POPULATION TABLE'!X$57</f>
        <v>1054953</v>
      </c>
      <c r="J33" s="154">
        <f t="shared" ref="J33" si="27">I33/$B33</f>
        <v>0.594287487972888</v>
      </c>
      <c r="K33" s="155">
        <f t="shared" ref="K33" si="28">IF(LEN(TRIM(H33))=0,0,LEN(TRIM(H33))-LEN(SUBSTITUTE(H33," ",""))+1)+K32</f>
        <v>31</v>
      </c>
      <c r="L33" s="156">
        <f t="shared" ref="L33" si="29">K33/55</f>
        <v>0.5636363636363636</v>
      </c>
      <c r="M33" s="157"/>
      <c r="N33" s="220">
        <f>'OPA POPULATION TABLE'!S$57</f>
        <v>341297</v>
      </c>
      <c r="O33" s="158">
        <f t="shared" ref="O33" si="30">N33/$B33</f>
        <v>0.19226310251042725</v>
      </c>
      <c r="P33" s="159">
        <f t="shared" ref="P33" si="31">IF(LEN(TRIM(M33))=0,0,LEN(TRIM(M33))-LEN(SUBSTITUTE(M33," ",""))+1)+P32</f>
        <v>9</v>
      </c>
      <c r="Q33" s="160">
        <f t="shared" ref="Q33" si="32">P33/55</f>
        <v>0.16363636363636364</v>
      </c>
      <c r="R33" s="161" t="s">
        <v>263</v>
      </c>
      <c r="S33" s="162">
        <f>'ESD POPULATION TABLE'!N$57</f>
        <v>1373705</v>
      </c>
      <c r="T33" s="163">
        <f t="shared" ref="T33" si="33">S33/$B33</f>
        <v>0.77385029822731077</v>
      </c>
      <c r="U33" s="164">
        <f t="shared" ref="U33" si="34">IF(LEN(TRIM(R33))=0,0,LEN(TRIM(R33))-LEN(SUBSTITUTE(R33," ",""))+1)+U32</f>
        <v>39</v>
      </c>
      <c r="V33" s="165">
        <f t="shared" ref="V33" si="35">U33/55</f>
        <v>0.70909090909090911</v>
      </c>
    </row>
    <row r="34" spans="1:22">
      <c r="A34" s="181"/>
      <c r="B34" s="166"/>
      <c r="C34" s="166"/>
      <c r="D34" s="167"/>
      <c r="E34" s="168"/>
      <c r="F34" s="169"/>
      <c r="G34" s="168"/>
      <c r="H34" s="166"/>
      <c r="I34" s="167"/>
      <c r="J34" s="166"/>
      <c r="K34" s="166"/>
      <c r="L34" s="168"/>
      <c r="M34" s="166"/>
      <c r="N34" s="166"/>
      <c r="O34" s="166"/>
      <c r="P34" s="166"/>
      <c r="Q34" s="166"/>
    </row>
    <row r="35" spans="1:22" ht="36" customHeight="1">
      <c r="A35" s="186"/>
      <c r="B35" s="221" t="s">
        <v>332</v>
      </c>
      <c r="C35" s="222"/>
      <c r="D35" s="222"/>
      <c r="E35" s="222"/>
      <c r="F35" s="222"/>
      <c r="G35" s="222"/>
      <c r="H35" s="222"/>
      <c r="I35" s="222"/>
      <c r="J35" s="222"/>
      <c r="K35" s="222"/>
      <c r="L35" s="222"/>
      <c r="M35" s="222"/>
      <c r="N35" s="222"/>
      <c r="O35" s="222"/>
      <c r="P35" s="222"/>
      <c r="Q35" s="222"/>
      <c r="R35" s="222"/>
      <c r="S35" s="222"/>
      <c r="T35" s="222"/>
      <c r="U35" s="222"/>
      <c r="V35" s="222"/>
    </row>
    <row r="36" spans="1:22" ht="15">
      <c r="D36" s="190"/>
      <c r="E36" s="190"/>
      <c r="F36" s="190"/>
      <c r="G36" s="190"/>
      <c r="H36" s="190"/>
      <c r="I36" s="190"/>
      <c r="J36" s="190"/>
    </row>
    <row r="37" spans="1:22" ht="15">
      <c r="D37" s="190"/>
      <c r="E37" s="190"/>
      <c r="F37" s="190"/>
      <c r="G37" s="190"/>
      <c r="H37" s="190"/>
      <c r="I37" s="190"/>
      <c r="J37" s="190"/>
    </row>
  </sheetData>
  <sheetProtection sheet="1" objects="1" scenarios="1"/>
  <mergeCells count="1">
    <mergeCell ref="B35:V35"/>
  </mergeCells>
  <pageMargins left="0.25" right="0.25" top="0.75" bottom="0.75" header="0.3" footer="0.3"/>
  <pageSetup scale="32" orientation="portrait" verticalDpi="4"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A1:AI71"/>
  <sheetViews>
    <sheetView workbookViewId="0"/>
  </sheetViews>
  <sheetFormatPr defaultColWidth="13" defaultRowHeight="12.75"/>
  <cols>
    <col min="1" max="1" width="16.28515625" style="75" customWidth="1"/>
    <col min="2" max="20" width="10" style="76" customWidth="1"/>
    <col min="21" max="21" width="10" style="77" customWidth="1"/>
    <col min="22" max="27" width="10" style="76" customWidth="1"/>
    <col min="28" max="28" width="10" style="77" customWidth="1"/>
    <col min="29" max="32" width="10" style="76" customWidth="1"/>
    <col min="33" max="35" width="13" style="76" customWidth="1"/>
    <col min="36" max="16384" width="13" style="65"/>
  </cols>
  <sheetData>
    <row r="1" spans="1:35" s="59" customFormat="1" ht="22.5" customHeight="1">
      <c r="B1" s="98">
        <v>1992</v>
      </c>
      <c r="C1" s="98">
        <v>1993</v>
      </c>
      <c r="D1" s="98">
        <v>1994</v>
      </c>
      <c r="E1" s="98">
        <v>1995</v>
      </c>
      <c r="F1" s="98">
        <v>1996</v>
      </c>
      <c r="G1" s="98">
        <v>1997</v>
      </c>
      <c r="H1" s="98">
        <v>1998</v>
      </c>
      <c r="I1" s="98">
        <v>1999</v>
      </c>
      <c r="J1" s="98">
        <v>2000</v>
      </c>
      <c r="K1" s="98">
        <v>2001</v>
      </c>
      <c r="L1" s="98">
        <v>2002</v>
      </c>
      <c r="M1" s="98">
        <v>2003</v>
      </c>
      <c r="N1" s="98">
        <v>2004</v>
      </c>
      <c r="O1" s="98">
        <v>2005</v>
      </c>
      <c r="P1" s="98">
        <v>2006</v>
      </c>
      <c r="Q1" s="98">
        <v>2007</v>
      </c>
      <c r="R1" s="98">
        <v>2008</v>
      </c>
      <c r="S1" s="98">
        <v>2009</v>
      </c>
      <c r="T1" s="98">
        <v>2010</v>
      </c>
      <c r="U1" s="99">
        <v>2011</v>
      </c>
      <c r="V1" s="98">
        <v>2012</v>
      </c>
      <c r="W1" s="98">
        <v>2013</v>
      </c>
      <c r="X1" s="98">
        <v>2014</v>
      </c>
      <c r="Y1" s="98">
        <v>2015</v>
      </c>
      <c r="Z1" s="98">
        <v>2016</v>
      </c>
      <c r="AA1" s="98">
        <v>2017</v>
      </c>
      <c r="AB1" s="99">
        <v>2018</v>
      </c>
      <c r="AC1" s="98">
        <v>2019</v>
      </c>
      <c r="AD1" s="98">
        <v>2020</v>
      </c>
      <c r="AE1" s="98">
        <v>2021</v>
      </c>
      <c r="AF1" s="98">
        <v>2022</v>
      </c>
      <c r="AG1" s="98">
        <v>2023</v>
      </c>
      <c r="AH1" s="98">
        <v>2024</v>
      </c>
      <c r="AI1" s="98">
        <v>2025</v>
      </c>
    </row>
    <row r="2" spans="1:35">
      <c r="A2" s="100" t="s">
        <v>278</v>
      </c>
      <c r="B2" s="63"/>
      <c r="C2" s="63"/>
      <c r="D2" s="63"/>
      <c r="E2" s="63"/>
      <c r="F2" s="63"/>
      <c r="G2" s="63"/>
      <c r="H2" s="63"/>
      <c r="I2" s="63"/>
      <c r="J2" s="64"/>
      <c r="K2" s="64"/>
      <c r="L2" s="64"/>
      <c r="M2" s="64"/>
      <c r="N2" s="64"/>
      <c r="O2" s="101">
        <f>'WV POPULATION TABLE'!O2</f>
        <v>15722</v>
      </c>
      <c r="P2" s="101">
        <f>'WV POPULATION TABLE'!P2</f>
        <v>15922</v>
      </c>
      <c r="Q2" s="101">
        <f>'WV POPULATION TABLE'!Q2</f>
        <v>16036</v>
      </c>
      <c r="R2" s="101">
        <f>'WV POPULATION TABLE'!R2</f>
        <v>16241</v>
      </c>
      <c r="S2" s="101">
        <f>'WV POPULATION TABLE'!S2</f>
        <v>16479</v>
      </c>
      <c r="T2" s="101">
        <f>'WV POPULATION TABLE'!T2</f>
        <v>16610</v>
      </c>
      <c r="U2" s="101">
        <f>'WV POPULATION TABLE'!U2</f>
        <v>16600</v>
      </c>
      <c r="V2" s="101">
        <f>'WV POPULATION TABLE'!V2</f>
        <v>16869</v>
      </c>
      <c r="W2" s="101">
        <f>'WV POPULATION TABLE'!W2</f>
        <v>16871</v>
      </c>
      <c r="X2" s="101">
        <f>'WV POPULATION TABLE'!X2</f>
        <v>16902</v>
      </c>
      <c r="Y2" s="101">
        <f>'WV POPULATION TABLE'!Y2</f>
        <v>16973</v>
      </c>
      <c r="Z2" s="101">
        <f>'WV POPULATION TABLE'!Z2</f>
        <v>16749</v>
      </c>
      <c r="AA2" s="101">
        <f>'WV POPULATION TABLE'!AA2</f>
        <v>16515</v>
      </c>
      <c r="AB2" s="101">
        <f>'WV POPULATION TABLE'!AB2</f>
        <v>16487</v>
      </c>
      <c r="AC2" s="101">
        <f>'WV POPULATION TABLE'!AC2</f>
        <v>16441</v>
      </c>
      <c r="AD2" s="101">
        <v>15463</v>
      </c>
      <c r="AE2" s="101">
        <v>15445</v>
      </c>
      <c r="AF2" s="101">
        <v>15414</v>
      </c>
      <c r="AG2" s="57"/>
      <c r="AH2" s="57"/>
      <c r="AI2" s="57"/>
    </row>
    <row r="3" spans="1:35">
      <c r="A3" s="100" t="s">
        <v>233</v>
      </c>
      <c r="B3" s="66"/>
      <c r="C3" s="66"/>
      <c r="D3" s="66"/>
      <c r="E3" s="66"/>
      <c r="F3" s="66"/>
      <c r="G3" s="66"/>
      <c r="H3" s="66"/>
      <c r="I3" s="66"/>
      <c r="J3" s="67"/>
      <c r="K3" s="101">
        <f>'WV POPULATION TABLE'!K3</f>
        <v>78428</v>
      </c>
      <c r="L3" s="101">
        <f>'WV POPULATION TABLE'!L3</f>
        <v>80875</v>
      </c>
      <c r="M3" s="101">
        <f>'WV POPULATION TABLE'!M3</f>
        <v>84524</v>
      </c>
      <c r="N3" s="101">
        <f>'WV POPULATION TABLE'!N3</f>
        <v>88258</v>
      </c>
      <c r="O3" s="101">
        <f>'WV POPULATION TABLE'!O3</f>
        <v>92114</v>
      </c>
      <c r="P3" s="101">
        <f>'WV POPULATION TABLE'!P3</f>
        <v>96318</v>
      </c>
      <c r="Q3" s="101">
        <f>'WV POPULATION TABLE'!Q3</f>
        <v>99132</v>
      </c>
      <c r="R3" s="101">
        <f>'WV POPULATION TABLE'!R3</f>
        <v>101629</v>
      </c>
      <c r="S3" s="101">
        <f>'WV POPULATION TABLE'!S3</f>
        <v>102830</v>
      </c>
      <c r="T3" s="101">
        <f>'WV POPULATION TABLE'!T3</f>
        <v>104621</v>
      </c>
      <c r="U3" s="101">
        <f>'WV POPULATION TABLE'!U3</f>
        <v>105743</v>
      </c>
      <c r="V3" s="101">
        <f>'WV POPULATION TABLE'!V3</f>
        <v>106965</v>
      </c>
      <c r="W3" s="101">
        <f>'WV POPULATION TABLE'!W3</f>
        <v>108495</v>
      </c>
      <c r="X3" s="101">
        <f>'WV POPULATION TABLE'!X3</f>
        <v>110191</v>
      </c>
      <c r="Y3" s="101">
        <f>'WV POPULATION TABLE'!Y3</f>
        <v>111678</v>
      </c>
      <c r="Z3" s="101">
        <f>'WV POPULATION TABLE'!Z3</f>
        <v>113489</v>
      </c>
      <c r="AA3" s="101">
        <f>'WV POPULATION TABLE'!AA3</f>
        <v>115073</v>
      </c>
      <c r="AB3" s="101">
        <f>'WV POPULATION TABLE'!AB3</f>
        <v>117236</v>
      </c>
      <c r="AC3" s="101">
        <f>'WV POPULATION TABLE'!AC3</f>
        <v>119171</v>
      </c>
      <c r="AD3" s="101">
        <v>122691</v>
      </c>
      <c r="AE3" s="101">
        <v>126194</v>
      </c>
      <c r="AF3" s="101">
        <v>129490</v>
      </c>
      <c r="AG3" s="48"/>
      <c r="AH3" s="48"/>
      <c r="AI3" s="48"/>
    </row>
    <row r="4" spans="1:35">
      <c r="A4" s="100" t="s">
        <v>234</v>
      </c>
      <c r="B4" s="66"/>
      <c r="C4" s="66"/>
      <c r="D4" s="66"/>
      <c r="E4" s="66"/>
      <c r="F4" s="66"/>
      <c r="G4" s="101">
        <f>'WV POPULATION TABLE'!G4</f>
        <v>25976</v>
      </c>
      <c r="H4" s="101">
        <f>'WV POPULATION TABLE'!H4</f>
        <v>25642</v>
      </c>
      <c r="I4" s="101">
        <f>'WV POPULATION TABLE'!I4</f>
        <v>25640</v>
      </c>
      <c r="J4" s="101">
        <f>'WV POPULATION TABLE'!J4</f>
        <v>25473</v>
      </c>
      <c r="K4" s="101">
        <f>'WV POPULATION TABLE'!K4</f>
        <v>25372</v>
      </c>
      <c r="L4" s="101">
        <f>'WV POPULATION TABLE'!L4</f>
        <v>25505</v>
      </c>
      <c r="M4" s="101">
        <f>'WV POPULATION TABLE'!M4</f>
        <v>25545</v>
      </c>
      <c r="N4" s="101">
        <f>'WV POPULATION TABLE'!N4</f>
        <v>25455</v>
      </c>
      <c r="O4" s="101">
        <f>'WV POPULATION TABLE'!O4</f>
        <v>25311</v>
      </c>
      <c r="P4" s="101">
        <f>'WV POPULATION TABLE'!P4</f>
        <v>25101</v>
      </c>
      <c r="Q4" s="101">
        <f>'WV POPULATION TABLE'!Q4</f>
        <v>25115</v>
      </c>
      <c r="R4" s="101">
        <f>'WV POPULATION TABLE'!R4</f>
        <v>24794</v>
      </c>
      <c r="S4" s="101">
        <f>'WV POPULATION TABLE'!S4</f>
        <v>24766</v>
      </c>
      <c r="T4" s="101">
        <f>'WV POPULATION TABLE'!T4</f>
        <v>24608</v>
      </c>
      <c r="U4" s="101">
        <f>'WV POPULATION TABLE'!U4</f>
        <v>24412</v>
      </c>
      <c r="V4" s="101">
        <f>'WV POPULATION TABLE'!V4</f>
        <v>24358</v>
      </c>
      <c r="W4" s="101">
        <f>'WV POPULATION TABLE'!W4</f>
        <v>24089</v>
      </c>
      <c r="X4" s="101">
        <f>'WV POPULATION TABLE'!X4</f>
        <v>23716</v>
      </c>
      <c r="Y4" s="101">
        <f>'WV POPULATION TABLE'!Y4</f>
        <v>23252</v>
      </c>
      <c r="Z4" s="101">
        <f>'WV POPULATION TABLE'!Z4</f>
        <v>22809</v>
      </c>
      <c r="AA4" s="101">
        <f>'WV POPULATION TABLE'!AA4</f>
        <v>22369</v>
      </c>
      <c r="AB4" s="101">
        <f>'WV POPULATION TABLE'!AB4</f>
        <v>21953</v>
      </c>
      <c r="AC4" s="101">
        <f>'WV POPULATION TABLE'!AC4</f>
        <v>21457</v>
      </c>
      <c r="AD4" s="101">
        <v>21739</v>
      </c>
      <c r="AE4" s="101">
        <v>21367</v>
      </c>
      <c r="AF4" s="101">
        <v>20968</v>
      </c>
      <c r="AG4" s="48"/>
      <c r="AH4" s="48"/>
      <c r="AI4" s="48"/>
    </row>
    <row r="5" spans="1:35">
      <c r="A5" s="100" t="s">
        <v>235</v>
      </c>
      <c r="B5" s="66"/>
      <c r="C5" s="66"/>
      <c r="D5" s="66"/>
      <c r="E5" s="101">
        <f>'WV POPULATION TABLE'!E5</f>
        <v>14027</v>
      </c>
      <c r="F5" s="101">
        <f>'WV POPULATION TABLE'!F5</f>
        <v>14192</v>
      </c>
      <c r="G5" s="101">
        <f>'WV POPULATION TABLE'!G5</f>
        <v>14155</v>
      </c>
      <c r="H5" s="101">
        <f>'WV POPULATION TABLE'!H5</f>
        <v>14299</v>
      </c>
      <c r="I5" s="101">
        <f>'WV POPULATION TABLE'!I5</f>
        <v>14521</v>
      </c>
      <c r="J5" s="101">
        <f>'WV POPULATION TABLE'!J5</f>
        <v>14713</v>
      </c>
      <c r="K5" s="101">
        <f>'WV POPULATION TABLE'!K5</f>
        <v>14702</v>
      </c>
      <c r="L5" s="101">
        <f>'WV POPULATION TABLE'!L5</f>
        <v>14667</v>
      </c>
      <c r="M5" s="101">
        <f>'WV POPULATION TABLE'!M5</f>
        <v>14632</v>
      </c>
      <c r="N5" s="101">
        <f>'WV POPULATION TABLE'!N5</f>
        <v>14696</v>
      </c>
      <c r="O5" s="101">
        <f>'WV POPULATION TABLE'!O5</f>
        <v>14682</v>
      </c>
      <c r="P5" s="101">
        <f>'WV POPULATION TABLE'!P5</f>
        <v>14585</v>
      </c>
      <c r="Q5" s="101">
        <f>'WV POPULATION TABLE'!Q5</f>
        <v>14585</v>
      </c>
      <c r="R5" s="101">
        <f>'WV POPULATION TABLE'!R5</f>
        <v>14587</v>
      </c>
      <c r="S5" s="101">
        <f>'WV POPULATION TABLE'!S5</f>
        <v>14512</v>
      </c>
      <c r="T5" s="101">
        <f>'WV POPULATION TABLE'!T5</f>
        <v>14545</v>
      </c>
      <c r="U5" s="101">
        <f>'WV POPULATION TABLE'!U5</f>
        <v>14535</v>
      </c>
      <c r="V5" s="101">
        <f>'WV POPULATION TABLE'!V5</f>
        <v>14451</v>
      </c>
      <c r="W5" s="101">
        <f>'WV POPULATION TABLE'!W5</f>
        <v>14385</v>
      </c>
      <c r="X5" s="101">
        <f>'WV POPULATION TABLE'!X5</f>
        <v>14405</v>
      </c>
      <c r="Y5" s="101">
        <f>'WV POPULATION TABLE'!Y5</f>
        <v>14375</v>
      </c>
      <c r="Z5" s="101">
        <f>'WV POPULATION TABLE'!Z5</f>
        <v>14323</v>
      </c>
      <c r="AA5" s="101">
        <f>'WV POPULATION TABLE'!AA5</f>
        <v>14217</v>
      </c>
      <c r="AB5" s="101">
        <f>'WV POPULATION TABLE'!AB5</f>
        <v>14076</v>
      </c>
      <c r="AC5" s="101">
        <f>'WV POPULATION TABLE'!AC5</f>
        <v>13957</v>
      </c>
      <c r="AD5" s="101">
        <v>12397</v>
      </c>
      <c r="AE5" s="101">
        <v>12293</v>
      </c>
      <c r="AF5" s="101">
        <v>12185</v>
      </c>
      <c r="AG5" s="48"/>
      <c r="AH5" s="48"/>
      <c r="AI5" s="48"/>
    </row>
    <row r="6" spans="1:35">
      <c r="A6" s="100" t="s">
        <v>236</v>
      </c>
      <c r="B6" s="66"/>
      <c r="C6" s="66"/>
      <c r="D6" s="66"/>
      <c r="E6" s="101">
        <f>'WV POPULATION TABLE'!E6</f>
        <v>26645</v>
      </c>
      <c r="F6" s="101">
        <f>'WV POPULATION TABLE'!F6</f>
        <v>26380</v>
      </c>
      <c r="G6" s="101">
        <f>'WV POPULATION TABLE'!G6</f>
        <v>26061</v>
      </c>
      <c r="H6" s="101">
        <f>'WV POPULATION TABLE'!H6</f>
        <v>25892</v>
      </c>
      <c r="I6" s="101">
        <f>'WV POPULATION TABLE'!I6</f>
        <v>25776</v>
      </c>
      <c r="J6" s="101">
        <f>'WV POPULATION TABLE'!J6</f>
        <v>25366</v>
      </c>
      <c r="K6" s="101">
        <f>'WV POPULATION TABLE'!K6</f>
        <v>25237</v>
      </c>
      <c r="L6" s="101">
        <f>'WV POPULATION TABLE'!L6</f>
        <v>25156</v>
      </c>
      <c r="M6" s="101">
        <f>'WV POPULATION TABLE'!M6</f>
        <v>25094</v>
      </c>
      <c r="N6" s="101">
        <f>'WV POPULATION TABLE'!N6</f>
        <v>24867</v>
      </c>
      <c r="O6" s="101">
        <f>'WV POPULATION TABLE'!O6</f>
        <v>24703</v>
      </c>
      <c r="P6" s="101">
        <f>'WV POPULATION TABLE'!P6</f>
        <v>24399</v>
      </c>
      <c r="Q6" s="101">
        <f>'WV POPULATION TABLE'!Q6</f>
        <v>24235</v>
      </c>
      <c r="R6" s="101">
        <f>'WV POPULATION TABLE'!R6</f>
        <v>24168</v>
      </c>
      <c r="S6" s="101">
        <f>'WV POPULATION TABLE'!S6</f>
        <v>24153</v>
      </c>
      <c r="T6" s="101">
        <f>'WV POPULATION TABLE'!T6</f>
        <v>23978</v>
      </c>
      <c r="U6" s="101">
        <f>'WV POPULATION TABLE'!U6</f>
        <v>23814</v>
      </c>
      <c r="V6" s="101">
        <f>'WV POPULATION TABLE'!V6</f>
        <v>23677</v>
      </c>
      <c r="W6" s="101">
        <f>'WV POPULATION TABLE'!W6</f>
        <v>23589</v>
      </c>
      <c r="X6" s="101">
        <f>'WV POPULATION TABLE'!X6</f>
        <v>23368</v>
      </c>
      <c r="Y6" s="101">
        <f>'WV POPULATION TABLE'!Y6</f>
        <v>23190</v>
      </c>
      <c r="Z6" s="101">
        <f>'WV POPULATION TABLE'!Z6</f>
        <v>22663</v>
      </c>
      <c r="AA6" s="101">
        <f>'WV POPULATION TABLE'!AA6</f>
        <v>22373</v>
      </c>
      <c r="AB6" s="101">
        <f>'WV POPULATION TABLE'!AB6</f>
        <v>22129</v>
      </c>
      <c r="AC6" s="101">
        <f>'WV POPULATION TABLE'!AC6</f>
        <v>21939</v>
      </c>
      <c r="AD6" s="101">
        <v>22472</v>
      </c>
      <c r="AE6" s="101">
        <v>22109</v>
      </c>
      <c r="AF6" s="101">
        <v>21733</v>
      </c>
      <c r="AG6" s="48"/>
      <c r="AH6" s="48"/>
      <c r="AI6" s="48"/>
    </row>
    <row r="7" spans="1:35">
      <c r="A7" s="100" t="s">
        <v>219</v>
      </c>
      <c r="B7" s="66"/>
      <c r="C7" s="66"/>
      <c r="D7" s="66"/>
      <c r="E7" s="101">
        <f>'WV POPULATION TABLE'!E7</f>
        <v>98611</v>
      </c>
      <c r="F7" s="101">
        <f>'WV POPULATION TABLE'!F7</f>
        <v>98440</v>
      </c>
      <c r="G7" s="101">
        <f>'WV POPULATION TABLE'!G7</f>
        <v>98018</v>
      </c>
      <c r="H7" s="101">
        <f>'WV POPULATION TABLE'!H7</f>
        <v>97196</v>
      </c>
      <c r="I7" s="101">
        <f>'WV POPULATION TABLE'!I7</f>
        <v>96987</v>
      </c>
      <c r="J7" s="101">
        <f>'WV POPULATION TABLE'!J7</f>
        <v>96735</v>
      </c>
      <c r="K7" s="101">
        <f>'WV POPULATION TABLE'!K7</f>
        <v>96035</v>
      </c>
      <c r="L7" s="101">
        <f>'WV POPULATION TABLE'!L7</f>
        <v>95741</v>
      </c>
      <c r="M7" s="101">
        <f>'WV POPULATION TABLE'!M7</f>
        <v>95554</v>
      </c>
      <c r="N7" s="101">
        <f>'WV POPULATION TABLE'!N7</f>
        <v>95239</v>
      </c>
      <c r="O7" s="101">
        <f>'WV POPULATION TABLE'!O7</f>
        <v>94821</v>
      </c>
      <c r="P7" s="101">
        <f>'WV POPULATION TABLE'!P7</f>
        <v>94943</v>
      </c>
      <c r="Q7" s="101">
        <f>'WV POPULATION TABLE'!Q7</f>
        <v>95059</v>
      </c>
      <c r="R7" s="101">
        <f>'WV POPULATION TABLE'!R7</f>
        <v>95209</v>
      </c>
      <c r="S7" s="101">
        <f>'WV POPULATION TABLE'!S7</f>
        <v>96040</v>
      </c>
      <c r="T7" s="101">
        <f>'WV POPULATION TABLE'!T7</f>
        <v>96322</v>
      </c>
      <c r="U7" s="101">
        <f>'WV POPULATION TABLE'!U7</f>
        <v>96612</v>
      </c>
      <c r="V7" s="101">
        <f>'WV POPULATION TABLE'!V7</f>
        <v>96949</v>
      </c>
      <c r="W7" s="101">
        <f>'WV POPULATION TABLE'!W7</f>
        <v>97026</v>
      </c>
      <c r="X7" s="101">
        <f>'WV POPULATION TABLE'!X7</f>
        <v>96639</v>
      </c>
      <c r="Y7" s="101">
        <f>'WV POPULATION TABLE'!Y7</f>
        <v>96582</v>
      </c>
      <c r="Z7" s="101">
        <f>'WV POPULATION TABLE'!Z7</f>
        <v>95681</v>
      </c>
      <c r="AA7" s="101">
        <f>'WV POPULATION TABLE'!AA7</f>
        <v>94452</v>
      </c>
      <c r="AB7" s="101">
        <f>'WV POPULATION TABLE'!AB7</f>
        <v>93035</v>
      </c>
      <c r="AC7" s="101">
        <f>'WV POPULATION TABLE'!AC7</f>
        <v>91945</v>
      </c>
      <c r="AD7" s="101">
        <v>94234</v>
      </c>
      <c r="AE7" s="101">
        <v>93494</v>
      </c>
      <c r="AF7" s="101">
        <v>92730</v>
      </c>
      <c r="AG7" s="48"/>
      <c r="AH7" s="48"/>
      <c r="AI7" s="48"/>
    </row>
    <row r="8" spans="1:35">
      <c r="A8" s="100" t="s">
        <v>237</v>
      </c>
      <c r="B8" s="66"/>
      <c r="C8" s="66"/>
      <c r="D8" s="101">
        <f>'WV POPULATION TABLE'!D8</f>
        <v>7740</v>
      </c>
      <c r="E8" s="101">
        <f>'WV POPULATION TABLE'!E8</f>
        <v>7708</v>
      </c>
      <c r="F8" s="101">
        <f>'WV POPULATION TABLE'!F8</f>
        <v>7740</v>
      </c>
      <c r="G8" s="101">
        <f>'WV POPULATION TABLE'!G8</f>
        <v>7668</v>
      </c>
      <c r="H8" s="101">
        <f>'WV POPULATION TABLE'!H8</f>
        <v>7649</v>
      </c>
      <c r="I8" s="101">
        <f>'WV POPULATION TABLE'!I8</f>
        <v>7648</v>
      </c>
      <c r="J8" s="101">
        <f>'WV POPULATION TABLE'!J8</f>
        <v>7596</v>
      </c>
      <c r="K8" s="101">
        <f>'WV POPULATION TABLE'!K8</f>
        <v>7480</v>
      </c>
      <c r="L8" s="101">
        <f>'WV POPULATION TABLE'!L8</f>
        <v>7443</v>
      </c>
      <c r="M8" s="101">
        <f>'WV POPULATION TABLE'!M8</f>
        <v>7409</v>
      </c>
      <c r="N8" s="101">
        <f>'WV POPULATION TABLE'!N8</f>
        <v>7411</v>
      </c>
      <c r="O8" s="101">
        <f>'WV POPULATION TABLE'!O8</f>
        <v>7507</v>
      </c>
      <c r="P8" s="101">
        <f>'WV POPULATION TABLE'!P8</f>
        <v>7531</v>
      </c>
      <c r="Q8" s="101">
        <f>'WV POPULATION TABLE'!Q8</f>
        <v>7588</v>
      </c>
      <c r="R8" s="101">
        <f>'WV POPULATION TABLE'!R8</f>
        <v>7621</v>
      </c>
      <c r="S8" s="101">
        <f>'WV POPULATION TABLE'!S8</f>
        <v>7560</v>
      </c>
      <c r="T8" s="101">
        <f>'WV POPULATION TABLE'!T8</f>
        <v>7656</v>
      </c>
      <c r="U8" s="101">
        <f>'WV POPULATION TABLE'!U8</f>
        <v>7637</v>
      </c>
      <c r="V8" s="101">
        <f>'WV POPULATION TABLE'!V8</f>
        <v>7594</v>
      </c>
      <c r="W8" s="101">
        <f>'WV POPULATION TABLE'!W8</f>
        <v>7548</v>
      </c>
      <c r="X8" s="101">
        <f>'WV POPULATION TABLE'!X8</f>
        <v>7557</v>
      </c>
      <c r="Y8" s="101">
        <f>'WV POPULATION TABLE'!Y8</f>
        <v>7463</v>
      </c>
      <c r="Z8" s="101">
        <f>'WV POPULATION TABLE'!Z8</f>
        <v>7374</v>
      </c>
      <c r="AA8" s="101">
        <f>'WV POPULATION TABLE'!AA8</f>
        <v>7310</v>
      </c>
      <c r="AB8" s="101">
        <f>'WV POPULATION TABLE'!AB8</f>
        <v>7217</v>
      </c>
      <c r="AC8" s="101">
        <f>'WV POPULATION TABLE'!AC8</f>
        <v>7109</v>
      </c>
      <c r="AD8" s="101">
        <v>6199</v>
      </c>
      <c r="AE8" s="101">
        <v>6165</v>
      </c>
      <c r="AF8" s="101">
        <v>6068</v>
      </c>
      <c r="AG8" s="48"/>
      <c r="AH8" s="48"/>
      <c r="AI8" s="48"/>
    </row>
    <row r="9" spans="1:35">
      <c r="A9" s="100" t="s">
        <v>238</v>
      </c>
      <c r="B9" s="66"/>
      <c r="C9" s="66"/>
      <c r="D9" s="66"/>
      <c r="E9" s="101">
        <f>'WV POPULATION TABLE'!E9</f>
        <v>10192</v>
      </c>
      <c r="F9" s="101">
        <f>'WV POPULATION TABLE'!F9</f>
        <v>10224</v>
      </c>
      <c r="G9" s="101">
        <f>'WV POPULATION TABLE'!G9</f>
        <v>10350</v>
      </c>
      <c r="H9" s="101">
        <f>'WV POPULATION TABLE'!H9</f>
        <v>10327</v>
      </c>
      <c r="I9" s="101">
        <f>'WV POPULATION TABLE'!I9</f>
        <v>10363</v>
      </c>
      <c r="J9" s="101">
        <f>'WV POPULATION TABLE'!J9</f>
        <v>10302</v>
      </c>
      <c r="K9" s="101">
        <f>'WV POPULATION TABLE'!K9</f>
        <v>10153</v>
      </c>
      <c r="L9" s="101">
        <f>'WV POPULATION TABLE'!L9</f>
        <v>10166</v>
      </c>
      <c r="M9" s="101">
        <f>'WV POPULATION TABLE'!M9</f>
        <v>10061</v>
      </c>
      <c r="N9" s="101">
        <f>'WV POPULATION TABLE'!N9</f>
        <v>10055</v>
      </c>
      <c r="O9" s="101">
        <f>'WV POPULATION TABLE'!O9</f>
        <v>9852</v>
      </c>
      <c r="P9" s="101">
        <f>'WV POPULATION TABLE'!P9</f>
        <v>9695</v>
      </c>
      <c r="Q9" s="101">
        <f>'WV POPULATION TABLE'!Q9</f>
        <v>9696</v>
      </c>
      <c r="R9" s="101">
        <f>'WV POPULATION TABLE'!R9</f>
        <v>9603</v>
      </c>
      <c r="S9" s="101">
        <f>'WV POPULATION TABLE'!S9</f>
        <v>9505</v>
      </c>
      <c r="T9" s="101">
        <f>'WV POPULATION TABLE'!T9</f>
        <v>9373</v>
      </c>
      <c r="U9" s="101">
        <f>'WV POPULATION TABLE'!U9</f>
        <v>9334</v>
      </c>
      <c r="V9" s="101">
        <f>'WV POPULATION TABLE'!V9</f>
        <v>9208</v>
      </c>
      <c r="W9" s="101">
        <f>'WV POPULATION TABLE'!W9</f>
        <v>9139</v>
      </c>
      <c r="X9" s="101">
        <f>'WV POPULATION TABLE'!X9</f>
        <v>8881</v>
      </c>
      <c r="Y9" s="101">
        <f>'WV POPULATION TABLE'!Y9</f>
        <v>8875</v>
      </c>
      <c r="Z9" s="101">
        <f>'WV POPULATION TABLE'!Z9</f>
        <v>8829</v>
      </c>
      <c r="AA9" s="101">
        <f>'WV POPULATION TABLE'!AA9</f>
        <v>8693</v>
      </c>
      <c r="AB9" s="101">
        <f>'WV POPULATION TABLE'!AB9</f>
        <v>8639</v>
      </c>
      <c r="AC9" s="101">
        <f>'WV POPULATION TABLE'!AC9</f>
        <v>8508</v>
      </c>
      <c r="AD9" s="101">
        <v>8007</v>
      </c>
      <c r="AE9" s="101">
        <v>7895</v>
      </c>
      <c r="AF9" s="101">
        <v>7814</v>
      </c>
      <c r="AG9" s="48"/>
      <c r="AH9" s="48"/>
      <c r="AI9" s="48"/>
    </row>
    <row r="10" spans="1:35">
      <c r="A10" s="100" t="s">
        <v>239</v>
      </c>
      <c r="B10" s="66"/>
      <c r="C10" s="66"/>
      <c r="D10" s="66"/>
      <c r="E10" s="66"/>
      <c r="F10" s="66"/>
      <c r="G10" s="66"/>
      <c r="H10" s="66"/>
      <c r="I10" s="101">
        <f>'WV POPULATION TABLE'!I10</f>
        <v>7334</v>
      </c>
      <c r="J10" s="101">
        <f>'WV POPULATION TABLE'!J10</f>
        <v>7396</v>
      </c>
      <c r="K10" s="101">
        <f>'WV POPULATION TABLE'!K10</f>
        <v>7588</v>
      </c>
      <c r="L10" s="101">
        <f>'WV POPULATION TABLE'!L10</f>
        <v>7627</v>
      </c>
      <c r="M10" s="101">
        <f>'WV POPULATION TABLE'!M10</f>
        <v>7741</v>
      </c>
      <c r="N10" s="101">
        <f>'WV POPULATION TABLE'!N10</f>
        <v>7669</v>
      </c>
      <c r="O10" s="101">
        <f>'WV POPULATION TABLE'!O10</f>
        <v>7808</v>
      </c>
      <c r="P10" s="101">
        <f>'WV POPULATION TABLE'!P10</f>
        <v>7848</v>
      </c>
      <c r="Q10" s="101">
        <f>'WV POPULATION TABLE'!Q10</f>
        <v>7970</v>
      </c>
      <c r="R10" s="101">
        <f>'WV POPULATION TABLE'!R10</f>
        <v>8034</v>
      </c>
      <c r="S10" s="101">
        <f>'WV POPULATION TABLE'!S10</f>
        <v>8124</v>
      </c>
      <c r="T10" s="101">
        <f>'WV POPULATION TABLE'!T10</f>
        <v>8198</v>
      </c>
      <c r="U10" s="101">
        <f>'WV POPULATION TABLE'!U10</f>
        <v>8252</v>
      </c>
      <c r="V10" s="101">
        <f>'WV POPULATION TABLE'!V10</f>
        <v>8296</v>
      </c>
      <c r="W10" s="101">
        <f>'WV POPULATION TABLE'!W10</f>
        <v>8549</v>
      </c>
      <c r="X10" s="101">
        <f>'WV POPULATION TABLE'!X10</f>
        <v>8471</v>
      </c>
      <c r="Y10" s="101">
        <f>'WV POPULATION TABLE'!Y10</f>
        <v>8703</v>
      </c>
      <c r="Z10" s="101">
        <f>'WV POPULATION TABLE'!Z10</f>
        <v>8576</v>
      </c>
      <c r="AA10" s="101">
        <f>'WV POPULATION TABLE'!AA10</f>
        <v>8518</v>
      </c>
      <c r="AB10" s="101">
        <f>'WV POPULATION TABLE'!AB10</f>
        <v>8556</v>
      </c>
      <c r="AC10" s="101">
        <f>'WV POPULATION TABLE'!AC10</f>
        <v>8448</v>
      </c>
      <c r="AD10" s="101">
        <v>7787</v>
      </c>
      <c r="AE10" s="101">
        <v>7739</v>
      </c>
      <c r="AF10" s="101">
        <v>7698</v>
      </c>
      <c r="AG10" s="48"/>
      <c r="AH10" s="48"/>
      <c r="AI10" s="48"/>
    </row>
    <row r="11" spans="1:35">
      <c r="A11" s="100" t="s">
        <v>222</v>
      </c>
      <c r="B11" s="66"/>
      <c r="C11" s="66"/>
      <c r="D11" s="66"/>
      <c r="E11" s="101">
        <f>'WV POPULATION TABLE'!E11</f>
        <v>48772</v>
      </c>
      <c r="F11" s="101">
        <f>'WV POPULATION TABLE'!F11</f>
        <v>48991</v>
      </c>
      <c r="G11" s="101">
        <f>'WV POPULATION TABLE'!G11</f>
        <v>48548</v>
      </c>
      <c r="H11" s="101">
        <f>'WV POPULATION TABLE'!H11</f>
        <v>47960</v>
      </c>
      <c r="I11" s="101">
        <f>'WV POPULATION TABLE'!I11</f>
        <v>47817</v>
      </c>
      <c r="J11" s="101">
        <f>'WV POPULATION TABLE'!J11</f>
        <v>47507</v>
      </c>
      <c r="K11" s="101">
        <f>'WV POPULATION TABLE'!K11</f>
        <v>47067</v>
      </c>
      <c r="L11" s="101">
        <f>'WV POPULATION TABLE'!L11</f>
        <v>46935</v>
      </c>
      <c r="M11" s="101">
        <f>'WV POPULATION TABLE'!M11</f>
        <v>47054</v>
      </c>
      <c r="N11" s="101">
        <f>'WV POPULATION TABLE'!N11</f>
        <v>46717</v>
      </c>
      <c r="O11" s="101">
        <f>'WV POPULATION TABLE'!O11</f>
        <v>46229</v>
      </c>
      <c r="P11" s="101">
        <f>'WV POPULATION TABLE'!P11</f>
        <v>46200</v>
      </c>
      <c r="Q11" s="101">
        <f>'WV POPULATION TABLE'!Q11</f>
        <v>46243</v>
      </c>
      <c r="R11" s="101">
        <f>'WV POPULATION TABLE'!R11</f>
        <v>46171</v>
      </c>
      <c r="S11" s="101">
        <f>'WV POPULATION TABLE'!S11</f>
        <v>46034</v>
      </c>
      <c r="T11" s="101">
        <f>'WV POPULATION TABLE'!T11</f>
        <v>46030</v>
      </c>
      <c r="U11" s="101">
        <f>'WV POPULATION TABLE'!U11</f>
        <v>45921</v>
      </c>
      <c r="V11" s="101">
        <f>'WV POPULATION TABLE'!V11</f>
        <v>45861</v>
      </c>
      <c r="W11" s="101">
        <f>'WV POPULATION TABLE'!W11</f>
        <v>45557</v>
      </c>
      <c r="X11" s="101">
        <f>'WV POPULATION TABLE'!X11</f>
        <v>45159</v>
      </c>
      <c r="Y11" s="101">
        <f>'WV POPULATION TABLE'!Y11</f>
        <v>44707</v>
      </c>
      <c r="Z11" s="101">
        <f>'WV POPULATION TABLE'!Z11</f>
        <v>44179</v>
      </c>
      <c r="AA11" s="101">
        <f>'WV POPULATION TABLE'!AA11</f>
        <v>43607</v>
      </c>
      <c r="AB11" s="101">
        <f>'WV POPULATION TABLE'!AB11</f>
        <v>42982</v>
      </c>
      <c r="AC11" s="101">
        <f>'WV POPULATION TABLE'!AC11</f>
        <v>42406</v>
      </c>
      <c r="AD11" s="101">
        <v>40425</v>
      </c>
      <c r="AE11" s="101">
        <v>40083</v>
      </c>
      <c r="AF11" s="101">
        <v>39487</v>
      </c>
      <c r="AG11" s="48"/>
      <c r="AH11" s="48"/>
      <c r="AI11" s="48"/>
    </row>
    <row r="12" spans="1:35">
      <c r="A12" s="100" t="s">
        <v>240</v>
      </c>
      <c r="B12" s="66"/>
      <c r="C12" s="66"/>
      <c r="D12" s="66"/>
      <c r="E12" s="66"/>
      <c r="F12" s="66"/>
      <c r="G12" s="101">
        <f>'WV POPULATION TABLE'!G12</f>
        <v>7146</v>
      </c>
      <c r="H12" s="101">
        <f>'WV POPULATION TABLE'!H12</f>
        <v>7287</v>
      </c>
      <c r="I12" s="101">
        <f>'WV POPULATION TABLE'!I12</f>
        <v>7152</v>
      </c>
      <c r="J12" s="101">
        <f>'WV POPULATION TABLE'!J12</f>
        <v>7208</v>
      </c>
      <c r="K12" s="101">
        <f>'WV POPULATION TABLE'!K12</f>
        <v>7309</v>
      </c>
      <c r="L12" s="101">
        <f>'WV POPULATION TABLE'!L12</f>
        <v>7409</v>
      </c>
      <c r="M12" s="101">
        <f>'WV POPULATION TABLE'!M12</f>
        <v>7615</v>
      </c>
      <c r="N12" s="101">
        <f>'WV POPULATION TABLE'!N12</f>
        <v>7764</v>
      </c>
      <c r="O12" s="101">
        <f>'WV POPULATION TABLE'!O12</f>
        <v>7905</v>
      </c>
      <c r="P12" s="101">
        <f>'WV POPULATION TABLE'!P12</f>
        <v>8083</v>
      </c>
      <c r="Q12" s="101">
        <f>'WV POPULATION TABLE'!Q12</f>
        <v>8248</v>
      </c>
      <c r="R12" s="101">
        <f>'WV POPULATION TABLE'!R12</f>
        <v>8408</v>
      </c>
      <c r="S12" s="101">
        <f>'WV POPULATION TABLE'!S12</f>
        <v>8529</v>
      </c>
      <c r="T12" s="101">
        <f>'WV POPULATION TABLE'!T12</f>
        <v>8731</v>
      </c>
      <c r="U12" s="101">
        <f>'WV POPULATION TABLE'!U12</f>
        <v>8751</v>
      </c>
      <c r="V12" s="101">
        <f>'WV POPULATION TABLE'!V12</f>
        <v>8748</v>
      </c>
      <c r="W12" s="101">
        <f>'WV POPULATION TABLE'!W12</f>
        <v>8622</v>
      </c>
      <c r="X12" s="101">
        <f>'WV POPULATION TABLE'!X12</f>
        <v>8498</v>
      </c>
      <c r="Y12" s="101">
        <f>'WV POPULATION TABLE'!Y12</f>
        <v>8306</v>
      </c>
      <c r="Z12" s="101">
        <f>'WV POPULATION TABLE'!Z12</f>
        <v>8134</v>
      </c>
      <c r="AA12" s="101">
        <f>'WV POPULATION TABLE'!AA12</f>
        <v>8042</v>
      </c>
      <c r="AB12" s="101">
        <f>'WV POPULATION TABLE'!AB12</f>
        <v>7898</v>
      </c>
      <c r="AC12" s="101">
        <f>'WV POPULATION TABLE'!AC12</f>
        <v>7823</v>
      </c>
      <c r="AD12" s="101">
        <v>7397</v>
      </c>
      <c r="AE12" s="101">
        <v>7389</v>
      </c>
      <c r="AF12" s="101">
        <v>7325</v>
      </c>
      <c r="AG12" s="48"/>
      <c r="AH12" s="48"/>
      <c r="AI12" s="48"/>
    </row>
    <row r="13" spans="1:35">
      <c r="A13" s="100" t="s">
        <v>241</v>
      </c>
      <c r="B13" s="66"/>
      <c r="C13" s="66"/>
      <c r="D13" s="66"/>
      <c r="E13" s="66"/>
      <c r="F13" s="66"/>
      <c r="G13" s="101">
        <f>'WV POPULATION TABLE'!G13</f>
        <v>11216</v>
      </c>
      <c r="H13" s="101">
        <f>'WV POPULATION TABLE'!H13</f>
        <v>11246</v>
      </c>
      <c r="I13" s="101">
        <f>'WV POPULATION TABLE'!I13</f>
        <v>11314</v>
      </c>
      <c r="J13" s="101">
        <f>'WV POPULATION TABLE'!J13</f>
        <v>11280</v>
      </c>
      <c r="K13" s="101">
        <f>'WV POPULATION TABLE'!K13</f>
        <v>11325</v>
      </c>
      <c r="L13" s="101">
        <f>'WV POPULATION TABLE'!L13</f>
        <v>11310</v>
      </c>
      <c r="M13" s="101">
        <f>'WV POPULATION TABLE'!M13</f>
        <v>11406</v>
      </c>
      <c r="N13" s="101">
        <f>'WV POPULATION TABLE'!N13</f>
        <v>11558</v>
      </c>
      <c r="O13" s="101">
        <f>'WV POPULATION TABLE'!O13</f>
        <v>11648</v>
      </c>
      <c r="P13" s="101">
        <f>'WV POPULATION TABLE'!P13</f>
        <v>11834</v>
      </c>
      <c r="Q13" s="101">
        <f>'WV POPULATION TABLE'!Q13</f>
        <v>11969</v>
      </c>
      <c r="R13" s="101">
        <f>'WV POPULATION TABLE'!R13</f>
        <v>12022</v>
      </c>
      <c r="S13" s="101">
        <f>'WV POPULATION TABLE'!S13</f>
        <v>11963</v>
      </c>
      <c r="T13" s="101">
        <f>'WV POPULATION TABLE'!T13</f>
        <v>11893</v>
      </c>
      <c r="U13" s="101">
        <f>'WV POPULATION TABLE'!U13</f>
        <v>11883</v>
      </c>
      <c r="V13" s="101">
        <f>'WV POPULATION TABLE'!V13</f>
        <v>11802</v>
      </c>
      <c r="W13" s="101">
        <f>'WV POPULATION TABLE'!W13</f>
        <v>11740</v>
      </c>
      <c r="X13" s="101">
        <f>'WV POPULATION TABLE'!X13</f>
        <v>11617</v>
      </c>
      <c r="Y13" s="101">
        <f>'WV POPULATION TABLE'!Y13</f>
        <v>11651</v>
      </c>
      <c r="Z13" s="101">
        <f>'WV POPULATION TABLE'!Z13</f>
        <v>11602</v>
      </c>
      <c r="AA13" s="101">
        <f>'WV POPULATION TABLE'!AA13</f>
        <v>11627</v>
      </c>
      <c r="AB13" s="101">
        <f>'WV POPULATION TABLE'!AB13</f>
        <v>11630</v>
      </c>
      <c r="AC13" s="101">
        <f>'WV POPULATION TABLE'!AC13</f>
        <v>11568</v>
      </c>
      <c r="AD13" s="101">
        <v>10988</v>
      </c>
      <c r="AE13" s="101">
        <v>11009</v>
      </c>
      <c r="AF13" s="101">
        <v>10968</v>
      </c>
      <c r="AG13" s="48"/>
      <c r="AH13" s="48"/>
      <c r="AI13" s="48"/>
    </row>
    <row r="14" spans="1:35">
      <c r="A14" s="100" t="s">
        <v>242</v>
      </c>
      <c r="B14" s="66"/>
      <c r="C14" s="66"/>
      <c r="D14" s="66"/>
      <c r="E14" s="66"/>
      <c r="F14" s="101">
        <f>'WV POPULATION TABLE'!F14</f>
        <v>35081</v>
      </c>
      <c r="G14" s="101">
        <f>'WV POPULATION TABLE'!G14</f>
        <v>34841</v>
      </c>
      <c r="H14" s="101">
        <f>'WV POPULATION TABLE'!H14</f>
        <v>34617</v>
      </c>
      <c r="I14" s="101">
        <f>'WV POPULATION TABLE'!I14</f>
        <v>34588</v>
      </c>
      <c r="J14" s="101">
        <f>'WV POPULATION TABLE'!J14</f>
        <v>34437</v>
      </c>
      <c r="K14" s="101">
        <f>'WV POPULATION TABLE'!K14</f>
        <v>34452</v>
      </c>
      <c r="L14" s="101">
        <f>'WV POPULATION TABLE'!L14</f>
        <v>34621</v>
      </c>
      <c r="M14" s="101">
        <f>'WV POPULATION TABLE'!M14</f>
        <v>34831</v>
      </c>
      <c r="N14" s="101">
        <f>'WV POPULATION TABLE'!N14</f>
        <v>34938</v>
      </c>
      <c r="O14" s="101">
        <f>'WV POPULATION TABLE'!O14</f>
        <v>35020</v>
      </c>
      <c r="P14" s="101">
        <f>'WV POPULATION TABLE'!P14</f>
        <v>35196</v>
      </c>
      <c r="Q14" s="101">
        <f>'WV POPULATION TABLE'!Q14</f>
        <v>35354</v>
      </c>
      <c r="R14" s="101">
        <f>'WV POPULATION TABLE'!R14</f>
        <v>35457</v>
      </c>
      <c r="S14" s="101">
        <f>'WV POPULATION TABLE'!S14</f>
        <v>35351</v>
      </c>
      <c r="T14" s="101">
        <f>'WV POPULATION TABLE'!T14</f>
        <v>35548</v>
      </c>
      <c r="U14" s="101">
        <f>'WV POPULATION TABLE'!U14</f>
        <v>35732</v>
      </c>
      <c r="V14" s="101">
        <f>'WV POPULATION TABLE'!V14</f>
        <v>35877</v>
      </c>
      <c r="W14" s="101">
        <f>'WV POPULATION TABLE'!W14</f>
        <v>35798</v>
      </c>
      <c r="X14" s="101">
        <f>'WV POPULATION TABLE'!X14</f>
        <v>35579</v>
      </c>
      <c r="Y14" s="101">
        <f>'WV POPULATION TABLE'!Y14</f>
        <v>35580</v>
      </c>
      <c r="Z14" s="101">
        <f>'WV POPULATION TABLE'!Z14</f>
        <v>35532</v>
      </c>
      <c r="AA14" s="101">
        <f>'WV POPULATION TABLE'!AA14</f>
        <v>35208</v>
      </c>
      <c r="AB14" s="101">
        <f>'WV POPULATION TABLE'!AB14</f>
        <v>34792</v>
      </c>
      <c r="AC14" s="101">
        <f>'WV POPULATION TABLE'!AC14</f>
        <v>34662</v>
      </c>
      <c r="AD14" s="101">
        <v>32895</v>
      </c>
      <c r="AE14" s="101">
        <v>32698</v>
      </c>
      <c r="AF14" s="101">
        <v>32435</v>
      </c>
      <c r="AG14" s="48"/>
      <c r="AH14" s="48"/>
      <c r="AI14" s="48"/>
    </row>
    <row r="15" spans="1:35">
      <c r="A15" s="100" t="s">
        <v>243</v>
      </c>
      <c r="B15" s="66"/>
      <c r="C15" s="66"/>
      <c r="D15" s="101">
        <f>'WV POPULATION TABLE'!D15</f>
        <v>18307</v>
      </c>
      <c r="E15" s="101">
        <f>'WV POPULATION TABLE'!E15</f>
        <v>18608</v>
      </c>
      <c r="F15" s="101">
        <f>'WV POPULATION TABLE'!F15</f>
        <v>18981</v>
      </c>
      <c r="G15" s="101">
        <f>'WV POPULATION TABLE'!G15</f>
        <v>19310</v>
      </c>
      <c r="H15" s="101">
        <f>'WV POPULATION TABLE'!H15</f>
        <v>19589</v>
      </c>
      <c r="I15" s="101">
        <f>'WV POPULATION TABLE'!I15</f>
        <v>19896</v>
      </c>
      <c r="J15" s="101">
        <f>'WV POPULATION TABLE'!J15</f>
        <v>20288</v>
      </c>
      <c r="K15" s="101">
        <f>'WV POPULATION TABLE'!K15</f>
        <v>20668</v>
      </c>
      <c r="L15" s="101">
        <f>'WV POPULATION TABLE'!L15</f>
        <v>21030</v>
      </c>
      <c r="M15" s="101">
        <f>'WV POPULATION TABLE'!M15</f>
        <v>21436</v>
      </c>
      <c r="N15" s="101">
        <f>'WV POPULATION TABLE'!N15</f>
        <v>21766</v>
      </c>
      <c r="O15" s="101">
        <f>'WV POPULATION TABLE'!O15</f>
        <v>22361</v>
      </c>
      <c r="P15" s="101">
        <f>'WV POPULATION TABLE'!P15</f>
        <v>23016</v>
      </c>
      <c r="Q15" s="101">
        <f>'WV POPULATION TABLE'!Q15</f>
        <v>23492</v>
      </c>
      <c r="R15" s="101">
        <f>'WV POPULATION TABLE'!R15</f>
        <v>23664</v>
      </c>
      <c r="S15" s="101">
        <f>'WV POPULATION TABLE'!S15</f>
        <v>23820</v>
      </c>
      <c r="T15" s="101">
        <f>'WV POPULATION TABLE'!T15</f>
        <v>23952</v>
      </c>
      <c r="U15" s="101">
        <f>'WV POPULATION TABLE'!U15</f>
        <v>23782</v>
      </c>
      <c r="V15" s="101">
        <f>'WV POPULATION TABLE'!V15</f>
        <v>23673</v>
      </c>
      <c r="W15" s="101">
        <f>'WV POPULATION TABLE'!W15</f>
        <v>23483</v>
      </c>
      <c r="X15" s="101">
        <f>'WV POPULATION TABLE'!X15</f>
        <v>23430</v>
      </c>
      <c r="Y15" s="101">
        <f>'WV POPULATION TABLE'!Y15</f>
        <v>23311</v>
      </c>
      <c r="Z15" s="101">
        <f>'WV POPULATION TABLE'!Z15</f>
        <v>23316</v>
      </c>
      <c r="AA15" s="101">
        <f>'WV POPULATION TABLE'!AA15</f>
        <v>23386</v>
      </c>
      <c r="AB15" s="101">
        <f>'WV POPULATION TABLE'!AB15</f>
        <v>23357</v>
      </c>
      <c r="AC15" s="101">
        <f>'WV POPULATION TABLE'!AC15</f>
        <v>23175</v>
      </c>
      <c r="AD15" s="101">
        <v>23097</v>
      </c>
      <c r="AE15" s="101">
        <v>23374</v>
      </c>
      <c r="AF15" s="101">
        <v>23468</v>
      </c>
      <c r="AG15" s="48"/>
      <c r="AH15" s="48"/>
      <c r="AI15" s="48"/>
    </row>
    <row r="16" spans="1:35">
      <c r="A16" s="100" t="s">
        <v>244</v>
      </c>
      <c r="B16" s="66"/>
      <c r="C16" s="66"/>
      <c r="D16" s="66"/>
      <c r="E16" s="66"/>
      <c r="F16" s="66"/>
      <c r="G16" s="66"/>
      <c r="H16" s="66"/>
      <c r="I16" s="101">
        <f>'WV POPULATION TABLE'!I16</f>
        <v>32954</v>
      </c>
      <c r="J16" s="101">
        <f>'WV POPULATION TABLE'!J16</f>
        <v>32652</v>
      </c>
      <c r="K16" s="101">
        <f>'WV POPULATION TABLE'!K16</f>
        <v>32421</v>
      </c>
      <c r="L16" s="101">
        <f>'WV POPULATION TABLE'!L16</f>
        <v>32178</v>
      </c>
      <c r="M16" s="101">
        <f>'WV POPULATION TABLE'!M16</f>
        <v>31925</v>
      </c>
      <c r="N16" s="101">
        <f>'WV POPULATION TABLE'!N16</f>
        <v>31600</v>
      </c>
      <c r="O16" s="101">
        <f>'WV POPULATION TABLE'!O16</f>
        <v>31510</v>
      </c>
      <c r="P16" s="101">
        <f>'WV POPULATION TABLE'!P16</f>
        <v>31266</v>
      </c>
      <c r="Q16" s="101">
        <f>'WV POPULATION TABLE'!Q16</f>
        <v>30887</v>
      </c>
      <c r="R16" s="101">
        <f>'WV POPULATION TABLE'!R16</f>
        <v>30802</v>
      </c>
      <c r="S16" s="101">
        <f>'WV POPULATION TABLE'!S16</f>
        <v>30748</v>
      </c>
      <c r="T16" s="101">
        <f>'WV POPULATION TABLE'!T16</f>
        <v>30681</v>
      </c>
      <c r="U16" s="101">
        <f>'WV POPULATION TABLE'!U16</f>
        <v>30633</v>
      </c>
      <c r="V16" s="101">
        <f>'WV POPULATION TABLE'!V16</f>
        <v>30465</v>
      </c>
      <c r="W16" s="101">
        <f>'WV POPULATION TABLE'!W16</f>
        <v>30382</v>
      </c>
      <c r="X16" s="101">
        <f>'WV POPULATION TABLE'!X16</f>
        <v>30263</v>
      </c>
      <c r="Y16" s="101">
        <f>'WV POPULATION TABLE'!Y16</f>
        <v>29980</v>
      </c>
      <c r="Z16" s="101">
        <f>'WV POPULATION TABLE'!Z16</f>
        <v>29662</v>
      </c>
      <c r="AA16" s="101">
        <f>'WV POPULATION TABLE'!AA16</f>
        <v>29383</v>
      </c>
      <c r="AB16" s="101">
        <f>'WV POPULATION TABLE'!AB16</f>
        <v>29079</v>
      </c>
      <c r="AC16" s="101">
        <f>'WV POPULATION TABLE'!AC16</f>
        <v>28810</v>
      </c>
      <c r="AD16" s="101">
        <v>29037</v>
      </c>
      <c r="AE16" s="101">
        <v>28591</v>
      </c>
      <c r="AF16" s="101">
        <v>28172</v>
      </c>
      <c r="AG16" s="48"/>
      <c r="AH16" s="48"/>
      <c r="AI16" s="48"/>
    </row>
    <row r="17" spans="1:35">
      <c r="A17" s="100" t="s">
        <v>245</v>
      </c>
      <c r="B17" s="66"/>
      <c r="C17" s="66"/>
      <c r="D17" s="66"/>
      <c r="E17" s="66"/>
      <c r="F17" s="66"/>
      <c r="G17" s="66"/>
      <c r="H17" s="66"/>
      <c r="I17" s="101">
        <f>'WV POPULATION TABLE'!I17</f>
        <v>12541</v>
      </c>
      <c r="J17" s="101">
        <f>'WV POPULATION TABLE'!J17</f>
        <v>12677</v>
      </c>
      <c r="K17" s="101">
        <f>'WV POPULATION TABLE'!K17</f>
        <v>12805</v>
      </c>
      <c r="L17" s="101">
        <f>'WV POPULATION TABLE'!L17</f>
        <v>12877</v>
      </c>
      <c r="M17" s="101">
        <f>'WV POPULATION TABLE'!M17</f>
        <v>13140</v>
      </c>
      <c r="N17" s="101">
        <f>'WV POPULATION TABLE'!N17</f>
        <v>13325</v>
      </c>
      <c r="O17" s="101">
        <f>'WV POPULATION TABLE'!O17</f>
        <v>13529</v>
      </c>
      <c r="P17" s="101">
        <f>'WV POPULATION TABLE'!P17</f>
        <v>13611</v>
      </c>
      <c r="Q17" s="101">
        <f>'WV POPULATION TABLE'!Q17</f>
        <v>13807</v>
      </c>
      <c r="R17" s="101">
        <f>'WV POPULATION TABLE'!R17</f>
        <v>13793</v>
      </c>
      <c r="S17" s="101">
        <f>'WV POPULATION TABLE'!S17</f>
        <v>13885</v>
      </c>
      <c r="T17" s="101">
        <f>'WV POPULATION TABLE'!T17</f>
        <v>14044</v>
      </c>
      <c r="U17" s="101">
        <f>'WV POPULATION TABLE'!U17</f>
        <v>13962</v>
      </c>
      <c r="V17" s="101">
        <f>'WV POPULATION TABLE'!V17</f>
        <v>13849</v>
      </c>
      <c r="W17" s="101">
        <f>'WV POPULATION TABLE'!W17</f>
        <v>13968</v>
      </c>
      <c r="X17" s="101">
        <f>'WV POPULATION TABLE'!X17</f>
        <v>13956</v>
      </c>
      <c r="Y17" s="101">
        <f>'WV POPULATION TABLE'!Y17</f>
        <v>13826</v>
      </c>
      <c r="Z17" s="101">
        <f>'WV POPULATION TABLE'!Z17</f>
        <v>13812</v>
      </c>
      <c r="AA17" s="101">
        <f>'WV POPULATION TABLE'!AA17</f>
        <v>13849</v>
      </c>
      <c r="AB17" s="101">
        <f>'WV POPULATION TABLE'!AB17</f>
        <v>13764</v>
      </c>
      <c r="AC17" s="101">
        <f>'WV POPULATION TABLE'!AC17</f>
        <v>13776</v>
      </c>
      <c r="AD17" s="101">
        <v>14241</v>
      </c>
      <c r="AE17" s="101">
        <v>14155</v>
      </c>
      <c r="AF17" s="101">
        <v>14192</v>
      </c>
      <c r="AG17" s="48"/>
      <c r="AH17" s="48"/>
      <c r="AI17" s="48"/>
    </row>
    <row r="18" spans="1:35">
      <c r="A18" s="100" t="s">
        <v>218</v>
      </c>
      <c r="B18" s="66"/>
      <c r="C18" s="66"/>
      <c r="D18" s="66"/>
      <c r="E18" s="101">
        <f>'WV POPULATION TABLE'!E18</f>
        <v>69902</v>
      </c>
      <c r="F18" s="101">
        <f>'WV POPULATION TABLE'!F18</f>
        <v>69922</v>
      </c>
      <c r="G18" s="101">
        <f>'WV POPULATION TABLE'!G18</f>
        <v>70174</v>
      </c>
      <c r="H18" s="101">
        <f>'WV POPULATION TABLE'!H18</f>
        <v>69647</v>
      </c>
      <c r="I18" s="101">
        <f>'WV POPULATION TABLE'!I18</f>
        <v>69056</v>
      </c>
      <c r="J18" s="101">
        <f>'WV POPULATION TABLE'!J18</f>
        <v>68520</v>
      </c>
      <c r="K18" s="101">
        <f>'WV POPULATION TABLE'!K18</f>
        <v>67817</v>
      </c>
      <c r="L18" s="101">
        <f>'WV POPULATION TABLE'!L18</f>
        <v>67778</v>
      </c>
      <c r="M18" s="101">
        <f>'WV POPULATION TABLE'!M18</f>
        <v>67707</v>
      </c>
      <c r="N18" s="101">
        <f>'WV POPULATION TABLE'!N18</f>
        <v>67900</v>
      </c>
      <c r="O18" s="101">
        <f>'WV POPULATION TABLE'!O18</f>
        <v>67989</v>
      </c>
      <c r="P18" s="101">
        <f>'WV POPULATION TABLE'!P18</f>
        <v>68141</v>
      </c>
      <c r="Q18" s="101">
        <f>'WV POPULATION TABLE'!Q18</f>
        <v>67940</v>
      </c>
      <c r="R18" s="101">
        <f>'WV POPULATION TABLE'!R18</f>
        <v>68441</v>
      </c>
      <c r="S18" s="101">
        <f>'WV POPULATION TABLE'!S18</f>
        <v>68696</v>
      </c>
      <c r="T18" s="101">
        <f>'WV POPULATION TABLE'!T18</f>
        <v>69249</v>
      </c>
      <c r="U18" s="101">
        <f>'WV POPULATION TABLE'!U18</f>
        <v>69302</v>
      </c>
      <c r="V18" s="101">
        <f>'WV POPULATION TABLE'!V18</f>
        <v>69098</v>
      </c>
      <c r="W18" s="101">
        <f>'WV POPULATION TABLE'!W18</f>
        <v>68907</v>
      </c>
      <c r="X18" s="101">
        <f>'WV POPULATION TABLE'!X18</f>
        <v>68670</v>
      </c>
      <c r="Y18" s="101">
        <f>'WV POPULATION TABLE'!Y18</f>
        <v>68535</v>
      </c>
      <c r="Z18" s="101">
        <f>'WV POPULATION TABLE'!Z18</f>
        <v>68349</v>
      </c>
      <c r="AA18" s="101">
        <f>'WV POPULATION TABLE'!AA18</f>
        <v>67905</v>
      </c>
      <c r="AB18" s="101">
        <f>'WV POPULATION TABLE'!AB18</f>
        <v>67494</v>
      </c>
      <c r="AC18" s="101">
        <f>'WV POPULATION TABLE'!AC18</f>
        <v>67256</v>
      </c>
      <c r="AD18" s="101">
        <v>65839</v>
      </c>
      <c r="AE18" s="101">
        <v>65436</v>
      </c>
      <c r="AF18" s="101">
        <v>64915</v>
      </c>
      <c r="AG18" s="48"/>
      <c r="AH18" s="48"/>
      <c r="AI18" s="48"/>
    </row>
    <row r="19" spans="1:35">
      <c r="A19" s="100" t="s">
        <v>246</v>
      </c>
      <c r="B19" s="66"/>
      <c r="C19" s="66"/>
      <c r="D19" s="66"/>
      <c r="E19" s="66"/>
      <c r="F19" s="101">
        <f>'WV POPULATION TABLE'!F19</f>
        <v>27112</v>
      </c>
      <c r="G19" s="101">
        <f>'WV POPULATION TABLE'!G19</f>
        <v>27373</v>
      </c>
      <c r="H19" s="101">
        <f>'WV POPULATION TABLE'!H19</f>
        <v>27663</v>
      </c>
      <c r="I19" s="101">
        <f>'WV POPULATION TABLE'!I19</f>
        <v>27912</v>
      </c>
      <c r="J19" s="101">
        <f>'WV POPULATION TABLE'!J19</f>
        <v>28061</v>
      </c>
      <c r="K19" s="101">
        <f>'WV POPULATION TABLE'!K19</f>
        <v>28098</v>
      </c>
      <c r="L19" s="101">
        <f>'WV POPULATION TABLE'!L19</f>
        <v>28270</v>
      </c>
      <c r="M19" s="101">
        <f>'WV POPULATION TABLE'!M19</f>
        <v>28362</v>
      </c>
      <c r="N19" s="101">
        <f>'WV POPULATION TABLE'!N19</f>
        <v>28676</v>
      </c>
      <c r="O19" s="101">
        <f>'WV POPULATION TABLE'!O19</f>
        <v>28622</v>
      </c>
      <c r="P19" s="101">
        <f>'WV POPULATION TABLE'!P19</f>
        <v>28877</v>
      </c>
      <c r="Q19" s="101">
        <f>'WV POPULATION TABLE'!Q19</f>
        <v>29089</v>
      </c>
      <c r="R19" s="101">
        <f>'WV POPULATION TABLE'!R19</f>
        <v>29101</v>
      </c>
      <c r="S19" s="101">
        <f>'WV POPULATION TABLE'!S19</f>
        <v>29155</v>
      </c>
      <c r="T19" s="101">
        <f>'WV POPULATION TABLE'!T19</f>
        <v>29234</v>
      </c>
      <c r="U19" s="101">
        <f>'WV POPULATION TABLE'!U19</f>
        <v>29321</v>
      </c>
      <c r="V19" s="101">
        <f>'WV POPULATION TABLE'!V19</f>
        <v>29283</v>
      </c>
      <c r="W19" s="101">
        <f>'WV POPULATION TABLE'!W19</f>
        <v>29193</v>
      </c>
      <c r="X19" s="101">
        <f>'WV POPULATION TABLE'!X19</f>
        <v>29134</v>
      </c>
      <c r="Y19" s="101">
        <f>'WV POPULATION TABLE'!Y19</f>
        <v>29170</v>
      </c>
      <c r="Z19" s="101">
        <f>'WV POPULATION TABLE'!Z19</f>
        <v>29188</v>
      </c>
      <c r="AA19" s="101">
        <f>'WV POPULATION TABLE'!AA19</f>
        <v>28908</v>
      </c>
      <c r="AB19" s="101">
        <f>'WV POPULATION TABLE'!AB19</f>
        <v>28695</v>
      </c>
      <c r="AC19" s="101">
        <f>'WV POPULATION TABLE'!AC19</f>
        <v>28576</v>
      </c>
      <c r="AD19" s="101">
        <v>27720</v>
      </c>
      <c r="AE19" s="101">
        <v>27761</v>
      </c>
      <c r="AF19" s="101">
        <v>27716</v>
      </c>
      <c r="AG19" s="48"/>
      <c r="AH19" s="48"/>
      <c r="AI19" s="48"/>
    </row>
    <row r="20" spans="1:35">
      <c r="A20" s="100" t="s">
        <v>247</v>
      </c>
      <c r="B20" s="66"/>
      <c r="C20" s="66"/>
      <c r="D20" s="66"/>
      <c r="E20" s="66"/>
      <c r="F20" s="66"/>
      <c r="G20" s="66"/>
      <c r="H20" s="66"/>
      <c r="I20" s="66"/>
      <c r="J20" s="67"/>
      <c r="K20" s="67"/>
      <c r="L20" s="67"/>
      <c r="M20" s="101">
        <f>'WV POPULATION TABLE'!M20</f>
        <v>46075</v>
      </c>
      <c r="N20" s="101">
        <f>'WV POPULATION TABLE'!N20</f>
        <v>47163</v>
      </c>
      <c r="O20" s="101">
        <f>'WV POPULATION TABLE'!O20</f>
        <v>48662</v>
      </c>
      <c r="P20" s="101">
        <f>'WV POPULATION TABLE'!P20</f>
        <v>50003</v>
      </c>
      <c r="Q20" s="101">
        <f>'WV POPULATION TABLE'!Q20</f>
        <v>51264</v>
      </c>
      <c r="R20" s="101">
        <f>'WV POPULATION TABLE'!R20</f>
        <v>52184</v>
      </c>
      <c r="S20" s="101">
        <f>'WV POPULATION TABLE'!S20</f>
        <v>53054</v>
      </c>
      <c r="T20" s="101">
        <f>'WV POPULATION TABLE'!T20</f>
        <v>53609</v>
      </c>
      <c r="U20" s="101">
        <f>'WV POPULATION TABLE'!U20</f>
        <v>54458</v>
      </c>
      <c r="V20" s="101">
        <f>'WV POPULATION TABLE'!V20</f>
        <v>54699</v>
      </c>
      <c r="W20" s="101">
        <f>'WV POPULATION TABLE'!W20</f>
        <v>55001</v>
      </c>
      <c r="X20" s="101">
        <f>'WV POPULATION TABLE'!X20</f>
        <v>55625</v>
      </c>
      <c r="Y20" s="101">
        <f>'WV POPULATION TABLE'!Y20</f>
        <v>56070</v>
      </c>
      <c r="Z20" s="101">
        <f>'WV POPULATION TABLE'!Z20</f>
        <v>55979</v>
      </c>
      <c r="AA20" s="101">
        <f>'WV POPULATION TABLE'!AA20</f>
        <v>56444</v>
      </c>
      <c r="AB20" s="101">
        <f>'WV POPULATION TABLE'!AB20</f>
        <v>56890</v>
      </c>
      <c r="AC20" s="101">
        <f>'WV POPULATION TABLE'!AC20</f>
        <v>57146</v>
      </c>
      <c r="AD20" s="101">
        <v>57783</v>
      </c>
      <c r="AE20" s="101">
        <v>58520</v>
      </c>
      <c r="AF20" s="101">
        <v>58979</v>
      </c>
      <c r="AG20" s="48"/>
      <c r="AH20" s="48"/>
      <c r="AI20" s="48"/>
    </row>
    <row r="21" spans="1:35">
      <c r="A21" s="100" t="s">
        <v>248</v>
      </c>
      <c r="B21" s="66"/>
      <c r="C21" s="66"/>
      <c r="D21" s="66"/>
      <c r="E21" s="101">
        <f>'WV POPULATION TABLE'!E21</f>
        <v>206702</v>
      </c>
      <c r="F21" s="101">
        <f>'WV POPULATION TABLE'!F21</f>
        <v>206003</v>
      </c>
      <c r="G21" s="101">
        <f>'WV POPULATION TABLE'!G21</f>
        <v>204733</v>
      </c>
      <c r="H21" s="101">
        <f>'WV POPULATION TABLE'!H21</f>
        <v>203260</v>
      </c>
      <c r="I21" s="101">
        <f>'WV POPULATION TABLE'!I21</f>
        <v>201309</v>
      </c>
      <c r="J21" s="101">
        <f>'WV POPULATION TABLE'!J21</f>
        <v>199743</v>
      </c>
      <c r="K21" s="101">
        <f>'WV POPULATION TABLE'!K21</f>
        <v>197898</v>
      </c>
      <c r="L21" s="101">
        <f>'WV POPULATION TABLE'!L21</f>
        <v>196422</v>
      </c>
      <c r="M21" s="101">
        <f>'WV POPULATION TABLE'!M21</f>
        <v>195960</v>
      </c>
      <c r="N21" s="101">
        <f>'WV POPULATION TABLE'!N21</f>
        <v>195364</v>
      </c>
      <c r="O21" s="101">
        <f>'WV POPULATION TABLE'!O21</f>
        <v>193878</v>
      </c>
      <c r="P21" s="101">
        <f>'WV POPULATION TABLE'!P21</f>
        <v>192954</v>
      </c>
      <c r="Q21" s="101">
        <f>'WV POPULATION TABLE'!Q21</f>
        <v>192354</v>
      </c>
      <c r="R21" s="101">
        <f>'WV POPULATION TABLE'!R21</f>
        <v>192414</v>
      </c>
      <c r="S21" s="101">
        <f>'WV POPULATION TABLE'!S21</f>
        <v>193150</v>
      </c>
      <c r="T21" s="101">
        <f>'WV POPULATION TABLE'!T21</f>
        <v>192917</v>
      </c>
      <c r="U21" s="101">
        <f>'WV POPULATION TABLE'!U21</f>
        <v>192183</v>
      </c>
      <c r="V21" s="101">
        <f>'WV POPULATION TABLE'!V21</f>
        <v>192248</v>
      </c>
      <c r="W21" s="101">
        <f>'WV POPULATION TABLE'!W21</f>
        <v>191539</v>
      </c>
      <c r="X21" s="101">
        <f>'WV POPULATION TABLE'!X21</f>
        <v>190355</v>
      </c>
      <c r="Y21" s="101">
        <f>'WV POPULATION TABLE'!Y21</f>
        <v>188282</v>
      </c>
      <c r="Z21" s="101">
        <f>'WV POPULATION TABLE'!Z21</f>
        <v>186196</v>
      </c>
      <c r="AA21" s="101">
        <f>'WV POPULATION TABLE'!AA21</f>
        <v>183385</v>
      </c>
      <c r="AB21" s="101">
        <f>'WV POPULATION TABLE'!AB21</f>
        <v>180410</v>
      </c>
      <c r="AC21" s="101">
        <f>'WV POPULATION TABLE'!AC21</f>
        <v>178124</v>
      </c>
      <c r="AD21" s="101">
        <v>180217</v>
      </c>
      <c r="AE21" s="101">
        <v>177993</v>
      </c>
      <c r="AF21" s="101">
        <v>175515</v>
      </c>
      <c r="AG21" s="48"/>
      <c r="AH21" s="48"/>
      <c r="AI21" s="48"/>
    </row>
    <row r="22" spans="1:35">
      <c r="A22" s="100" t="s">
        <v>249</v>
      </c>
      <c r="B22" s="66"/>
      <c r="C22" s="66"/>
      <c r="D22" s="66"/>
      <c r="E22" s="66"/>
      <c r="F22" s="66"/>
      <c r="G22" s="66"/>
      <c r="H22" s="66"/>
      <c r="I22" s="66"/>
      <c r="J22" s="67"/>
      <c r="K22" s="67"/>
      <c r="L22" s="67"/>
      <c r="M22" s="67"/>
      <c r="N22" s="67"/>
      <c r="O22" s="101">
        <f>'WV POPULATION TABLE'!O22</f>
        <v>16593</v>
      </c>
      <c r="P22" s="101">
        <f>'WV POPULATION TABLE'!P22</f>
        <v>16445</v>
      </c>
      <c r="Q22" s="101">
        <f>'WV POPULATION TABLE'!Q22</f>
        <v>16360</v>
      </c>
      <c r="R22" s="101">
        <f>'WV POPULATION TABLE'!R22</f>
        <v>16422</v>
      </c>
      <c r="S22" s="101">
        <f>'WV POPULATION TABLE'!S22</f>
        <v>16422</v>
      </c>
      <c r="T22" s="101">
        <f>'WV POPULATION TABLE'!T22</f>
        <v>16414</v>
      </c>
      <c r="U22" s="101">
        <f>'WV POPULATION TABLE'!U22</f>
        <v>16439</v>
      </c>
      <c r="V22" s="101">
        <f>'WV POPULATION TABLE'!V22</f>
        <v>16453</v>
      </c>
      <c r="W22" s="101">
        <f>'WV POPULATION TABLE'!W22</f>
        <v>16480</v>
      </c>
      <c r="X22" s="101">
        <f>'WV POPULATION TABLE'!X22</f>
        <v>16448</v>
      </c>
      <c r="Y22" s="101">
        <f>'WV POPULATION TABLE'!Y22</f>
        <v>16440</v>
      </c>
      <c r="Z22" s="101">
        <f>'WV POPULATION TABLE'!Z22</f>
        <v>16289</v>
      </c>
      <c r="AA22" s="101">
        <f>'WV POPULATION TABLE'!AA22</f>
        <v>16178</v>
      </c>
      <c r="AB22" s="101">
        <f>'WV POPULATION TABLE'!AB22</f>
        <v>16017</v>
      </c>
      <c r="AC22" s="101">
        <f>'WV POPULATION TABLE'!AC22</f>
        <v>15907</v>
      </c>
      <c r="AD22" s="101">
        <v>17016</v>
      </c>
      <c r="AE22" s="101">
        <v>16897</v>
      </c>
      <c r="AF22" s="101">
        <v>16767</v>
      </c>
      <c r="AG22" s="48"/>
      <c r="AH22" s="48"/>
      <c r="AI22" s="48"/>
    </row>
    <row r="23" spans="1:35">
      <c r="A23" s="100" t="s">
        <v>250</v>
      </c>
      <c r="B23" s="66"/>
      <c r="C23" s="66"/>
      <c r="D23" s="66"/>
      <c r="E23" s="66"/>
      <c r="F23" s="66"/>
      <c r="G23" s="66"/>
      <c r="H23" s="66"/>
      <c r="I23" s="66"/>
      <c r="J23" s="67"/>
      <c r="K23" s="67"/>
      <c r="L23" s="101">
        <f>'WV POPULATION TABLE'!L23</f>
        <v>22113</v>
      </c>
      <c r="M23" s="101">
        <f>'WV POPULATION TABLE'!M23</f>
        <v>22218</v>
      </c>
      <c r="N23" s="101">
        <f>'WV POPULATION TABLE'!N23</f>
        <v>22168</v>
      </c>
      <c r="O23" s="101">
        <f>'WV POPULATION TABLE'!O23</f>
        <v>22160</v>
      </c>
      <c r="P23" s="101">
        <f>'WV POPULATION TABLE'!P23</f>
        <v>22064</v>
      </c>
      <c r="Q23" s="101">
        <f>'WV POPULATION TABLE'!Q23</f>
        <v>21953</v>
      </c>
      <c r="R23" s="101">
        <f>'WV POPULATION TABLE'!R23</f>
        <v>21881</v>
      </c>
      <c r="S23" s="101">
        <f>'WV POPULATION TABLE'!S23</f>
        <v>21794</v>
      </c>
      <c r="T23" s="101">
        <f>'WV POPULATION TABLE'!T23</f>
        <v>21673</v>
      </c>
      <c r="U23" s="101">
        <f>'WV POPULATION TABLE'!U23</f>
        <v>21567</v>
      </c>
      <c r="V23" s="101">
        <f>'WV POPULATION TABLE'!V23</f>
        <v>21607</v>
      </c>
      <c r="W23" s="101">
        <f>'WV POPULATION TABLE'!W23</f>
        <v>21452</v>
      </c>
      <c r="X23" s="101">
        <f>'WV POPULATION TABLE'!X23</f>
        <v>21520</v>
      </c>
      <c r="Y23" s="101">
        <f>'WV POPULATION TABLE'!Y23</f>
        <v>21279</v>
      </c>
      <c r="Z23" s="101">
        <f>'WV POPULATION TABLE'!Z23</f>
        <v>21108</v>
      </c>
      <c r="AA23" s="101">
        <f>'WV POPULATION TABLE'!AA23</f>
        <v>20872</v>
      </c>
      <c r="AB23" s="101">
        <f>'WV POPULATION TABLE'!AB23</f>
        <v>20583</v>
      </c>
      <c r="AC23" s="101">
        <f>'WV POPULATION TABLE'!AC23</f>
        <v>20409</v>
      </c>
      <c r="AD23" s="101">
        <v>20363</v>
      </c>
      <c r="AE23" s="101">
        <v>20191</v>
      </c>
      <c r="AF23" s="101">
        <v>19901</v>
      </c>
      <c r="AG23" s="48"/>
      <c r="AH23" s="48"/>
      <c r="AI23" s="48"/>
    </row>
    <row r="24" spans="1:35">
      <c r="A24" s="100" t="s">
        <v>251</v>
      </c>
      <c r="B24" s="66"/>
      <c r="C24" s="66"/>
      <c r="D24" s="66"/>
      <c r="E24" s="66"/>
      <c r="F24" s="66"/>
      <c r="G24" s="66"/>
      <c r="H24" s="66"/>
      <c r="I24" s="66"/>
      <c r="J24" s="67"/>
      <c r="K24" s="67"/>
      <c r="L24" s="67"/>
      <c r="M24" s="67"/>
      <c r="N24" s="67"/>
      <c r="O24" s="101">
        <f>'WV POPULATION TABLE'!O24</f>
        <v>36476</v>
      </c>
      <c r="P24" s="101">
        <f>'WV POPULATION TABLE'!P24</f>
        <v>36440</v>
      </c>
      <c r="Q24" s="101">
        <f>'WV POPULATION TABLE'!Q24</f>
        <v>36443</v>
      </c>
      <c r="R24" s="101">
        <f>'WV POPULATION TABLE'!R24</f>
        <v>36548</v>
      </c>
      <c r="S24" s="101">
        <f>'WV POPULATION TABLE'!S24</f>
        <v>36645</v>
      </c>
      <c r="T24" s="101">
        <f>'WV POPULATION TABLE'!T24</f>
        <v>36723</v>
      </c>
      <c r="U24" s="101">
        <f>'WV POPULATION TABLE'!U24</f>
        <v>36461</v>
      </c>
      <c r="V24" s="101">
        <f>'WV POPULATION TABLE'!V24</f>
        <v>36316</v>
      </c>
      <c r="W24" s="101">
        <f>'WV POPULATION TABLE'!W24</f>
        <v>35933</v>
      </c>
      <c r="X24" s="101">
        <f>'WV POPULATION TABLE'!X24</f>
        <v>35251</v>
      </c>
      <c r="Y24" s="101">
        <f>'WV POPULATION TABLE'!Y24</f>
        <v>34441</v>
      </c>
      <c r="Z24" s="101">
        <f>'WV POPULATION TABLE'!Z24</f>
        <v>33674</v>
      </c>
      <c r="AA24" s="101">
        <f>'WV POPULATION TABLE'!AA24</f>
        <v>33028</v>
      </c>
      <c r="AB24" s="101">
        <f>'WV POPULATION TABLE'!AB24</f>
        <v>32609</v>
      </c>
      <c r="AC24" s="101">
        <f>'WV POPULATION TABLE'!AC24</f>
        <v>32019</v>
      </c>
      <c r="AD24" s="101">
        <v>32510</v>
      </c>
      <c r="AE24" s="101">
        <v>31917</v>
      </c>
      <c r="AF24" s="101">
        <v>31316</v>
      </c>
      <c r="AG24" s="48"/>
      <c r="AH24" s="48"/>
      <c r="AI24" s="48"/>
    </row>
    <row r="25" spans="1:35">
      <c r="A25" s="100" t="s">
        <v>252</v>
      </c>
      <c r="B25" s="66"/>
      <c r="C25" s="66"/>
      <c r="D25" s="66"/>
      <c r="E25" s="66"/>
      <c r="F25" s="101">
        <f>'WV POPULATION TABLE'!F25</f>
        <v>30227</v>
      </c>
      <c r="G25" s="101">
        <f>'WV POPULATION TABLE'!G25</f>
        <v>29270</v>
      </c>
      <c r="H25" s="101">
        <f>'WV POPULATION TABLE'!H25</f>
        <v>28560</v>
      </c>
      <c r="I25" s="101">
        <f>'WV POPULATION TABLE'!I25</f>
        <v>27848</v>
      </c>
      <c r="J25" s="101">
        <f>'WV POPULATION TABLE'!J25</f>
        <v>27099</v>
      </c>
      <c r="K25" s="101">
        <f>'WV POPULATION TABLE'!K25</f>
        <v>26301</v>
      </c>
      <c r="L25" s="101">
        <f>'WV POPULATION TABLE'!L25</f>
        <v>25730</v>
      </c>
      <c r="M25" s="101">
        <f>'WV POPULATION TABLE'!M25</f>
        <v>24989</v>
      </c>
      <c r="N25" s="101">
        <f>'WV POPULATION TABLE'!N25</f>
        <v>24264</v>
      </c>
      <c r="O25" s="101">
        <f>'WV POPULATION TABLE'!O25</f>
        <v>23711</v>
      </c>
      <c r="P25" s="101">
        <f>'WV POPULATION TABLE'!P25</f>
        <v>23199</v>
      </c>
      <c r="Q25" s="101">
        <f>'WV POPULATION TABLE'!Q25</f>
        <v>22746</v>
      </c>
      <c r="R25" s="101">
        <f>'WV POPULATION TABLE'!R25</f>
        <v>22494</v>
      </c>
      <c r="S25" s="101">
        <f>'WV POPULATION TABLE'!S25</f>
        <v>22276</v>
      </c>
      <c r="T25" s="101">
        <f>'WV POPULATION TABLE'!T25</f>
        <v>22097</v>
      </c>
      <c r="U25" s="101">
        <f>'WV POPULATION TABLE'!U25</f>
        <v>21730</v>
      </c>
      <c r="V25" s="101">
        <f>'WV POPULATION TABLE'!V25</f>
        <v>21318</v>
      </c>
      <c r="W25" s="101">
        <f>'WV POPULATION TABLE'!W25</f>
        <v>20958</v>
      </c>
      <c r="X25" s="101">
        <f>'WV POPULATION TABLE'!X25</f>
        <v>20385</v>
      </c>
      <c r="Y25" s="101">
        <f>'WV POPULATION TABLE'!Y25</f>
        <v>19762</v>
      </c>
      <c r="Z25" s="101">
        <f>'WV POPULATION TABLE'!Z25</f>
        <v>19192</v>
      </c>
      <c r="AA25" s="101">
        <f>'WV POPULATION TABLE'!AA25</f>
        <v>18505</v>
      </c>
      <c r="AB25" s="101">
        <f>'WV POPULATION TABLE'!AB25</f>
        <v>18221</v>
      </c>
      <c r="AC25" s="101">
        <f>'WV POPULATION TABLE'!AC25</f>
        <v>17624</v>
      </c>
      <c r="AD25" s="101">
        <v>18921</v>
      </c>
      <c r="AE25" s="101">
        <v>18413</v>
      </c>
      <c r="AF25" s="101">
        <v>17850</v>
      </c>
      <c r="AG25" s="48"/>
      <c r="AH25" s="48"/>
      <c r="AI25" s="48"/>
    </row>
    <row r="26" spans="1:35">
      <c r="A26" s="100" t="s">
        <v>253</v>
      </c>
      <c r="B26" s="66"/>
      <c r="C26" s="66"/>
      <c r="D26" s="66"/>
      <c r="E26" s="101">
        <f>'WV POPULATION TABLE'!E26</f>
        <v>58221</v>
      </c>
      <c r="F26" s="101">
        <f>'WV POPULATION TABLE'!F26</f>
        <v>57910</v>
      </c>
      <c r="G26" s="101">
        <f>'WV POPULATION TABLE'!G26</f>
        <v>57582</v>
      </c>
      <c r="H26" s="101">
        <f>'WV POPULATION TABLE'!H26</f>
        <v>57221</v>
      </c>
      <c r="I26" s="101">
        <f>'WV POPULATION TABLE'!I26</f>
        <v>56820</v>
      </c>
      <c r="J26" s="101">
        <f>'WV POPULATION TABLE'!J26</f>
        <v>56474</v>
      </c>
      <c r="K26" s="101">
        <f>'WV POPULATION TABLE'!K26</f>
        <v>56060</v>
      </c>
      <c r="L26" s="101">
        <f>'WV POPULATION TABLE'!L26</f>
        <v>55997</v>
      </c>
      <c r="M26" s="101">
        <f>'WV POPULATION TABLE'!M26</f>
        <v>56081</v>
      </c>
      <c r="N26" s="101">
        <f>'WV POPULATION TABLE'!N26</f>
        <v>55957</v>
      </c>
      <c r="O26" s="101">
        <f>'WV POPULATION TABLE'!O26</f>
        <v>56068</v>
      </c>
      <c r="P26" s="101">
        <f>'WV POPULATION TABLE'!P26</f>
        <v>56284</v>
      </c>
      <c r="Q26" s="101">
        <f>'WV POPULATION TABLE'!Q26</f>
        <v>56445</v>
      </c>
      <c r="R26" s="101">
        <f>'WV POPULATION TABLE'!R26</f>
        <v>56141</v>
      </c>
      <c r="S26" s="101">
        <f>'WV POPULATION TABLE'!S26</f>
        <v>56426</v>
      </c>
      <c r="T26" s="101">
        <f>'WV POPULATION TABLE'!T26</f>
        <v>56548</v>
      </c>
      <c r="U26" s="101">
        <f>'WV POPULATION TABLE'!U26</f>
        <v>56692</v>
      </c>
      <c r="V26" s="101">
        <f>'WV POPULATION TABLE'!V26</f>
        <v>56760</v>
      </c>
      <c r="W26" s="101">
        <f>'WV POPULATION TABLE'!W26</f>
        <v>56723</v>
      </c>
      <c r="X26" s="101">
        <f>'WV POPULATION TABLE'!X26</f>
        <v>56792</v>
      </c>
      <c r="Y26" s="101">
        <f>'WV POPULATION TABLE'!Y26</f>
        <v>56761</v>
      </c>
      <c r="Z26" s="101">
        <f>'WV POPULATION TABLE'!Z26</f>
        <v>56504</v>
      </c>
      <c r="AA26" s="101">
        <f>'WV POPULATION TABLE'!AA26</f>
        <v>56349</v>
      </c>
      <c r="AB26" s="101">
        <f>'WV POPULATION TABLE'!AB26</f>
        <v>56091</v>
      </c>
      <c r="AC26" s="101">
        <f>'WV POPULATION TABLE'!AC26</f>
        <v>56072</v>
      </c>
      <c r="AD26" s="101">
        <v>56230</v>
      </c>
      <c r="AE26" s="101">
        <v>56117</v>
      </c>
      <c r="AF26" s="101">
        <v>55952</v>
      </c>
      <c r="AG26" s="48"/>
      <c r="AH26" s="48"/>
      <c r="AI26" s="48"/>
    </row>
    <row r="27" spans="1:35">
      <c r="A27" s="100" t="s">
        <v>254</v>
      </c>
      <c r="B27" s="66"/>
      <c r="C27" s="66"/>
      <c r="D27" s="66"/>
      <c r="E27" s="66"/>
      <c r="F27" s="66"/>
      <c r="G27" s="101">
        <f>'WV POPULATION TABLE'!G27</f>
        <v>36266</v>
      </c>
      <c r="H27" s="101">
        <f>'WV POPULATION TABLE'!H27</f>
        <v>36066</v>
      </c>
      <c r="I27" s="101">
        <f>'WV POPULATION TABLE'!I27</f>
        <v>35900</v>
      </c>
      <c r="J27" s="101">
        <f>'WV POPULATION TABLE'!J27</f>
        <v>35399</v>
      </c>
      <c r="K27" s="101">
        <f>'WV POPULATION TABLE'!K27</f>
        <v>35191</v>
      </c>
      <c r="L27" s="101">
        <f>'WV POPULATION TABLE'!L27</f>
        <v>34890</v>
      </c>
      <c r="M27" s="101">
        <f>'WV POPULATION TABLE'!M27</f>
        <v>34736</v>
      </c>
      <c r="N27" s="101">
        <f>'WV POPULATION TABLE'!N27</f>
        <v>34521</v>
      </c>
      <c r="O27" s="101">
        <f>'WV POPULATION TABLE'!O27</f>
        <v>34122</v>
      </c>
      <c r="P27" s="101">
        <f>'WV POPULATION TABLE'!P27</f>
        <v>33814</v>
      </c>
      <c r="Q27" s="101">
        <f>'WV POPULATION TABLE'!Q27</f>
        <v>33583</v>
      </c>
      <c r="R27" s="101">
        <f>'WV POPULATION TABLE'!R27</f>
        <v>33248</v>
      </c>
      <c r="S27" s="101">
        <f>'WV POPULATION TABLE'!S27</f>
        <v>33116</v>
      </c>
      <c r="T27" s="101">
        <f>'WV POPULATION TABLE'!T27</f>
        <v>33094</v>
      </c>
      <c r="U27" s="101">
        <f>'WV POPULATION TABLE'!U27</f>
        <v>32936</v>
      </c>
      <c r="V27" s="101">
        <f>'WV POPULATION TABLE'!V27</f>
        <v>32826</v>
      </c>
      <c r="W27" s="101">
        <f>'WV POPULATION TABLE'!W27</f>
        <v>32643</v>
      </c>
      <c r="X27" s="101">
        <f>'WV POPULATION TABLE'!X27</f>
        <v>32360</v>
      </c>
      <c r="Y27" s="101">
        <f>'WV POPULATION TABLE'!Y27</f>
        <v>32215</v>
      </c>
      <c r="Z27" s="101">
        <f>'WV POPULATION TABLE'!Z27</f>
        <v>31720</v>
      </c>
      <c r="AA27" s="101">
        <f>'WV POPULATION TABLE'!AA27</f>
        <v>31252</v>
      </c>
      <c r="AB27" s="101">
        <f>'WV POPULATION TABLE'!AB27</f>
        <v>30821</v>
      </c>
      <c r="AC27" s="101">
        <f>'WV POPULATION TABLE'!AC27</f>
        <v>30531</v>
      </c>
      <c r="AD27" s="101">
        <v>30497</v>
      </c>
      <c r="AE27" s="101">
        <v>30208</v>
      </c>
      <c r="AF27" s="101">
        <v>29752</v>
      </c>
      <c r="AG27" s="48"/>
      <c r="AH27" s="48"/>
      <c r="AI27" s="48"/>
    </row>
    <row r="28" spans="1:35">
      <c r="A28" s="100" t="s">
        <v>4</v>
      </c>
      <c r="B28" s="66"/>
      <c r="C28" s="66"/>
      <c r="D28" s="66"/>
      <c r="E28" s="66"/>
      <c r="F28" s="66"/>
      <c r="G28" s="66"/>
      <c r="H28" s="66"/>
      <c r="I28" s="66"/>
      <c r="J28" s="101">
        <f>'WV POPULATION TABLE'!J28</f>
        <v>25973</v>
      </c>
      <c r="K28" s="101">
        <f>'WV POPULATION TABLE'!K28</f>
        <v>26258</v>
      </c>
      <c r="L28" s="101">
        <f>'WV POPULATION TABLE'!L28</f>
        <v>26343</v>
      </c>
      <c r="M28" s="101">
        <f>'WV POPULATION TABLE'!M28</f>
        <v>26511</v>
      </c>
      <c r="N28" s="101">
        <f>'WV POPULATION TABLE'!N28</f>
        <v>26521</v>
      </c>
      <c r="O28" s="101">
        <f>'WV POPULATION TABLE'!O28</f>
        <v>26363</v>
      </c>
      <c r="P28" s="101">
        <f>'WV POPULATION TABLE'!P28</f>
        <v>26648</v>
      </c>
      <c r="Q28" s="101">
        <f>'WV POPULATION TABLE'!Q28</f>
        <v>26738</v>
      </c>
      <c r="R28" s="101">
        <f>'WV POPULATION TABLE'!R28</f>
        <v>27097</v>
      </c>
      <c r="S28" s="101">
        <f>'WV POPULATION TABLE'!S28</f>
        <v>27309</v>
      </c>
      <c r="T28" s="101">
        <f>'WV POPULATION TABLE'!T28</f>
        <v>27368</v>
      </c>
      <c r="U28" s="101">
        <f>'WV POPULATION TABLE'!U28</f>
        <v>27316</v>
      </c>
      <c r="V28" s="101">
        <f>'WV POPULATION TABLE'!V28</f>
        <v>27217</v>
      </c>
      <c r="W28" s="101">
        <f>'WV POPULATION TABLE'!W28</f>
        <v>27144</v>
      </c>
      <c r="X28" s="101">
        <f>'WV POPULATION TABLE'!X28</f>
        <v>27153</v>
      </c>
      <c r="Y28" s="101">
        <f>'WV POPULATION TABLE'!Y28</f>
        <v>27089</v>
      </c>
      <c r="Z28" s="101">
        <f>'WV POPULATION TABLE'!Z28</f>
        <v>26938</v>
      </c>
      <c r="AA28" s="101">
        <f>'WV POPULATION TABLE'!AA28</f>
        <v>26806</v>
      </c>
      <c r="AB28" s="101">
        <f>'WV POPULATION TABLE'!AB28</f>
        <v>26752</v>
      </c>
      <c r="AC28" s="101">
        <f>'WV POPULATION TABLE'!AC28</f>
        <v>26516</v>
      </c>
      <c r="AD28" s="101">
        <v>25398</v>
      </c>
      <c r="AE28" s="101">
        <v>25290</v>
      </c>
      <c r="AF28" s="101">
        <v>25000</v>
      </c>
      <c r="AG28" s="48"/>
      <c r="AH28" s="48"/>
      <c r="AI28" s="48"/>
    </row>
    <row r="29" spans="1:35">
      <c r="A29" s="100" t="s">
        <v>255</v>
      </c>
      <c r="B29" s="66"/>
      <c r="C29" s="66"/>
      <c r="D29" s="66"/>
      <c r="E29" s="66"/>
      <c r="F29" s="66"/>
      <c r="G29" s="66"/>
      <c r="H29" s="66"/>
      <c r="I29" s="66"/>
      <c r="J29" s="67"/>
      <c r="K29" s="67"/>
      <c r="L29" s="67"/>
      <c r="M29" s="67"/>
      <c r="N29" s="67"/>
      <c r="O29" s="101">
        <f>'WV POPULATION TABLE'!O29</f>
        <v>61303</v>
      </c>
      <c r="P29" s="101">
        <f>'WV POPULATION TABLE'!P29</f>
        <v>61297</v>
      </c>
      <c r="Q29" s="101">
        <f>'WV POPULATION TABLE'!Q29</f>
        <v>61615</v>
      </c>
      <c r="R29" s="101">
        <f>'WV POPULATION TABLE'!R29</f>
        <v>61848</v>
      </c>
      <c r="S29" s="101">
        <f>'WV POPULATION TABLE'!S29</f>
        <v>62177</v>
      </c>
      <c r="T29" s="101">
        <f>'WV POPULATION TABLE'!T29</f>
        <v>62336</v>
      </c>
      <c r="U29" s="101">
        <f>'WV POPULATION TABLE'!U29</f>
        <v>62560</v>
      </c>
      <c r="V29" s="101">
        <f>'WV POPULATION TABLE'!V29</f>
        <v>62419</v>
      </c>
      <c r="W29" s="101">
        <f>'WV POPULATION TABLE'!W29</f>
        <v>61911</v>
      </c>
      <c r="X29" s="101">
        <f>'WV POPULATION TABLE'!X29</f>
        <v>61759</v>
      </c>
      <c r="Y29" s="101">
        <f>'WV POPULATION TABLE'!Y29</f>
        <v>61133</v>
      </c>
      <c r="Z29" s="101">
        <f>'WV POPULATION TABLE'!Z29</f>
        <v>60632</v>
      </c>
      <c r="AA29" s="101">
        <f>'WV POPULATION TABLE'!AA29</f>
        <v>59869</v>
      </c>
      <c r="AB29" s="101">
        <f>'WV POPULATION TABLE'!AB29</f>
        <v>59202</v>
      </c>
      <c r="AC29" s="101">
        <f>'WV POPULATION TABLE'!AC29</f>
        <v>58758</v>
      </c>
      <c r="AD29" s="101">
        <v>59517</v>
      </c>
      <c r="AE29" s="101">
        <v>59215</v>
      </c>
      <c r="AF29" s="101">
        <v>58700</v>
      </c>
      <c r="AG29" s="48"/>
      <c r="AH29" s="48"/>
      <c r="AI29" s="48"/>
    </row>
    <row r="30" spans="1:35">
      <c r="A30" s="100" t="s">
        <v>256</v>
      </c>
      <c r="B30" s="66"/>
      <c r="C30" s="66"/>
      <c r="D30" s="66"/>
      <c r="E30" s="66"/>
      <c r="F30" s="66"/>
      <c r="G30" s="66"/>
      <c r="H30" s="66"/>
      <c r="I30" s="101">
        <f>'WV POPULATION TABLE'!I30</f>
        <v>27170</v>
      </c>
      <c r="J30" s="101">
        <f>'WV POPULATION TABLE'!J30</f>
        <v>27054</v>
      </c>
      <c r="K30" s="101">
        <f>'WV POPULATION TABLE'!K30</f>
        <v>27071</v>
      </c>
      <c r="L30" s="101">
        <f>'WV POPULATION TABLE'!L30</f>
        <v>27258</v>
      </c>
      <c r="M30" s="101">
        <f>'WV POPULATION TABLE'!M30</f>
        <v>27381</v>
      </c>
      <c r="N30" s="101">
        <f>'WV POPULATION TABLE'!N30</f>
        <v>27250</v>
      </c>
      <c r="O30" s="101">
        <f>'WV POPULATION TABLE'!O30</f>
        <v>27193</v>
      </c>
      <c r="P30" s="101">
        <f>'WV POPULATION TABLE'!P30</f>
        <v>27324</v>
      </c>
      <c r="Q30" s="101">
        <f>'WV POPULATION TABLE'!Q30</f>
        <v>27532</v>
      </c>
      <c r="R30" s="101">
        <f>'WV POPULATION TABLE'!R30</f>
        <v>27824</v>
      </c>
      <c r="S30" s="101">
        <f>'WV POPULATION TABLE'!S30</f>
        <v>28080</v>
      </c>
      <c r="T30" s="101">
        <f>'WV POPULATION TABLE'!T30</f>
        <v>28205</v>
      </c>
      <c r="U30" s="101">
        <f>'WV POPULATION TABLE'!U30</f>
        <v>28057</v>
      </c>
      <c r="V30" s="101">
        <f>'WV POPULATION TABLE'!V30</f>
        <v>27886</v>
      </c>
      <c r="W30" s="101">
        <f>'WV POPULATION TABLE'!W30</f>
        <v>27691</v>
      </c>
      <c r="X30" s="101">
        <f>'WV POPULATION TABLE'!X30</f>
        <v>27567</v>
      </c>
      <c r="Y30" s="101">
        <f>'WV POPULATION TABLE'!Y30</f>
        <v>27417</v>
      </c>
      <c r="Z30" s="101">
        <f>'WV POPULATION TABLE'!Z30</f>
        <v>27375</v>
      </c>
      <c r="AA30" s="101">
        <f>'WV POPULATION TABLE'!AA30</f>
        <v>27223</v>
      </c>
      <c r="AB30" s="101">
        <f>'WV POPULATION TABLE'!AB30</f>
        <v>26953</v>
      </c>
      <c r="AC30" s="101">
        <f>'WV POPULATION TABLE'!AC30</f>
        <v>26868</v>
      </c>
      <c r="AD30" s="101">
        <v>26890</v>
      </c>
      <c r="AE30" s="101">
        <v>26866</v>
      </c>
      <c r="AF30" s="101">
        <v>26855</v>
      </c>
      <c r="AG30" s="48"/>
      <c r="AH30" s="48"/>
      <c r="AI30" s="48"/>
    </row>
    <row r="31" spans="1:35">
      <c r="A31" s="100" t="s">
        <v>257</v>
      </c>
      <c r="B31" s="66"/>
      <c r="C31" s="66"/>
      <c r="D31" s="66"/>
      <c r="E31" s="66"/>
      <c r="F31" s="66"/>
      <c r="G31" s="66"/>
      <c r="H31" s="66"/>
      <c r="I31" s="66"/>
      <c r="J31" s="67"/>
      <c r="K31" s="67"/>
      <c r="L31" s="67"/>
      <c r="M31" s="67"/>
      <c r="N31" s="67"/>
      <c r="O31" s="101">
        <f>'WV POPULATION TABLE'!O31</f>
        <v>27096</v>
      </c>
      <c r="P31" s="101">
        <f>'WV POPULATION TABLE'!P31</f>
        <v>27054</v>
      </c>
      <c r="Q31" s="101">
        <f>'WV POPULATION TABLE'!Q31</f>
        <v>27145</v>
      </c>
      <c r="R31" s="101">
        <f>'WV POPULATION TABLE'!R31</f>
        <v>26850</v>
      </c>
      <c r="S31" s="101">
        <f>'WV POPULATION TABLE'!S31</f>
        <v>26943</v>
      </c>
      <c r="T31" s="101">
        <f>'WV POPULATION TABLE'!T31</f>
        <v>26768</v>
      </c>
      <c r="U31" s="101">
        <f>'WV POPULATION TABLE'!U31</f>
        <v>26603</v>
      </c>
      <c r="V31" s="101">
        <f>'WV POPULATION TABLE'!V31</f>
        <v>26190</v>
      </c>
      <c r="W31" s="101">
        <f>'WV POPULATION TABLE'!W31</f>
        <v>26013</v>
      </c>
      <c r="X31" s="101">
        <f>'WV POPULATION TABLE'!X31</f>
        <v>25739</v>
      </c>
      <c r="Y31" s="101">
        <f>'WV POPULATION TABLE'!Y31</f>
        <v>25317</v>
      </c>
      <c r="Z31" s="101">
        <f>'WV POPULATION TABLE'!Z31</f>
        <v>24716</v>
      </c>
      <c r="AA31" s="101">
        <f>'WV POPULATION TABLE'!AA31</f>
        <v>24142</v>
      </c>
      <c r="AB31" s="101">
        <f>'WV POPULATION TABLE'!AB31</f>
        <v>23851</v>
      </c>
      <c r="AC31" s="101">
        <f>'WV POPULATION TABLE'!AC31</f>
        <v>23424</v>
      </c>
      <c r="AD31" s="101">
        <v>23487</v>
      </c>
      <c r="AE31" s="101">
        <v>23094</v>
      </c>
      <c r="AF31" s="101">
        <v>22573</v>
      </c>
      <c r="AG31" s="48"/>
      <c r="AH31" s="48"/>
      <c r="AI31" s="48"/>
    </row>
    <row r="32" spans="1:35">
      <c r="A32" s="100" t="s">
        <v>0</v>
      </c>
      <c r="B32" s="101">
        <f>'WV POPULATION TABLE'!B32</f>
        <v>78166</v>
      </c>
      <c r="C32" s="101">
        <f>'WV POPULATION TABLE'!C32</f>
        <v>79055</v>
      </c>
      <c r="D32" s="101">
        <f>'WV POPULATION TABLE'!D32</f>
        <v>79738</v>
      </c>
      <c r="E32" s="101">
        <f>'WV POPULATION TABLE'!E32</f>
        <v>80507</v>
      </c>
      <c r="F32" s="101">
        <f>'WV POPULATION TABLE'!F32</f>
        <v>80940</v>
      </c>
      <c r="G32" s="101">
        <f>'WV POPULATION TABLE'!G32</f>
        <v>81219</v>
      </c>
      <c r="H32" s="101">
        <f>'WV POPULATION TABLE'!H32</f>
        <v>81370</v>
      </c>
      <c r="I32" s="101">
        <f>'WV POPULATION TABLE'!I32</f>
        <v>81435</v>
      </c>
      <c r="J32" s="101">
        <f>'WV POPULATION TABLE'!J32</f>
        <v>82002</v>
      </c>
      <c r="K32" s="101">
        <f>'WV POPULATION TABLE'!K32</f>
        <v>83230</v>
      </c>
      <c r="L32" s="101">
        <f>'WV POPULATION TABLE'!L32</f>
        <v>84223</v>
      </c>
      <c r="M32" s="101">
        <f>'WV POPULATION TABLE'!M32</f>
        <v>85983</v>
      </c>
      <c r="N32" s="101">
        <f>'WV POPULATION TABLE'!N32</f>
        <v>87101</v>
      </c>
      <c r="O32" s="101">
        <f>'WV POPULATION TABLE'!O32</f>
        <v>88424</v>
      </c>
      <c r="P32" s="101">
        <f>'WV POPULATION TABLE'!P32</f>
        <v>89656</v>
      </c>
      <c r="Q32" s="101">
        <f>'WV POPULATION TABLE'!Q32</f>
        <v>90764</v>
      </c>
      <c r="R32" s="101">
        <f>'WV POPULATION TABLE'!R32</f>
        <v>92200</v>
      </c>
      <c r="S32" s="101">
        <f>'WV POPULATION TABLE'!S32</f>
        <v>94165</v>
      </c>
      <c r="T32" s="101">
        <f>'WV POPULATION TABLE'!T32</f>
        <v>96754</v>
      </c>
      <c r="U32" s="101">
        <f>'WV POPULATION TABLE'!U32</f>
        <v>99018</v>
      </c>
      <c r="V32" s="101">
        <f>'WV POPULATION TABLE'!V32</f>
        <v>100915</v>
      </c>
      <c r="W32" s="101">
        <f>'WV POPULATION TABLE'!W32</f>
        <v>102266</v>
      </c>
      <c r="X32" s="101">
        <f>'WV POPULATION TABLE'!X32</f>
        <v>103480</v>
      </c>
      <c r="Y32" s="101">
        <f>'WV POPULATION TABLE'!Y32</f>
        <v>104681</v>
      </c>
      <c r="Z32" s="101">
        <f>'WV POPULATION TABLE'!Z32</f>
        <v>105643</v>
      </c>
      <c r="AA32" s="101">
        <f>'WV POPULATION TABLE'!AA32</f>
        <v>105782</v>
      </c>
      <c r="AB32" s="101">
        <f>'WV POPULATION TABLE'!AB32</f>
        <v>105651</v>
      </c>
      <c r="AC32" s="101">
        <f>'WV POPULATION TABLE'!AC32</f>
        <v>105612</v>
      </c>
      <c r="AD32" s="101">
        <v>105905</v>
      </c>
      <c r="AE32" s="101">
        <v>106487</v>
      </c>
      <c r="AF32" s="101">
        <v>106869</v>
      </c>
      <c r="AG32" s="48"/>
      <c r="AH32" s="48"/>
      <c r="AI32" s="48"/>
    </row>
    <row r="33" spans="1:35">
      <c r="A33" s="100" t="s">
        <v>258</v>
      </c>
      <c r="B33" s="66"/>
      <c r="C33" s="66"/>
      <c r="D33" s="66"/>
      <c r="E33" s="66"/>
      <c r="F33" s="101">
        <f>'WV POPULATION TABLE'!F33</f>
        <v>13678</v>
      </c>
      <c r="G33" s="101">
        <f>'WV POPULATION TABLE'!G33</f>
        <v>13930</v>
      </c>
      <c r="H33" s="101">
        <f>'WV POPULATION TABLE'!H33</f>
        <v>14110</v>
      </c>
      <c r="I33" s="101">
        <f>'WV POPULATION TABLE'!I33</f>
        <v>14366</v>
      </c>
      <c r="J33" s="101">
        <f>'WV POPULATION TABLE'!J33</f>
        <v>13181</v>
      </c>
      <c r="K33" s="101">
        <f>'WV POPULATION TABLE'!K33</f>
        <v>13245</v>
      </c>
      <c r="L33" s="101">
        <f>'WV POPULATION TABLE'!L33</f>
        <v>13257</v>
      </c>
      <c r="M33" s="101">
        <f>'WV POPULATION TABLE'!M33</f>
        <v>13349</v>
      </c>
      <c r="N33" s="101">
        <f>'WV POPULATION TABLE'!N33</f>
        <v>13355</v>
      </c>
      <c r="O33" s="101">
        <f>'WV POPULATION TABLE'!O33</f>
        <v>13369</v>
      </c>
      <c r="P33" s="101">
        <f>'WV POPULATION TABLE'!P33</f>
        <v>13382</v>
      </c>
      <c r="Q33" s="101">
        <f>'WV POPULATION TABLE'!Q33</f>
        <v>13452</v>
      </c>
      <c r="R33" s="101">
        <f>'WV POPULATION TABLE'!R33</f>
        <v>13607</v>
      </c>
      <c r="S33" s="101">
        <f>'WV POPULATION TABLE'!S33</f>
        <v>13543</v>
      </c>
      <c r="T33" s="101">
        <f>'WV POPULATION TABLE'!T33</f>
        <v>13522</v>
      </c>
      <c r="U33" s="101">
        <f>'WV POPULATION TABLE'!U33</f>
        <v>13551</v>
      </c>
      <c r="V33" s="101">
        <f>'WV POPULATION TABLE'!V33</f>
        <v>13502</v>
      </c>
      <c r="W33" s="101">
        <f>'WV POPULATION TABLE'!W33</f>
        <v>13520</v>
      </c>
      <c r="X33" s="101">
        <f>'WV POPULATION TABLE'!X33</f>
        <v>13613</v>
      </c>
      <c r="Y33" s="101">
        <f>'WV POPULATION TABLE'!Y33</f>
        <v>13573</v>
      </c>
      <c r="Z33" s="101">
        <f>'WV POPULATION TABLE'!Z33</f>
        <v>13487</v>
      </c>
      <c r="AA33" s="101">
        <f>'WV POPULATION TABLE'!AA33</f>
        <v>13382</v>
      </c>
      <c r="AB33" s="101">
        <f>'WV POPULATION TABLE'!AB33</f>
        <v>13289</v>
      </c>
      <c r="AC33" s="101">
        <f>'WV POPULATION TABLE'!AC33</f>
        <v>13275</v>
      </c>
      <c r="AD33" s="101">
        <v>12380</v>
      </c>
      <c r="AE33" s="101">
        <v>12383</v>
      </c>
      <c r="AF33" s="101">
        <v>12296</v>
      </c>
      <c r="AG33" s="48"/>
      <c r="AH33" s="48"/>
      <c r="AI33" s="48"/>
    </row>
    <row r="34" spans="1:35">
      <c r="A34" s="100" t="s">
        <v>259</v>
      </c>
      <c r="B34" s="66"/>
      <c r="C34" s="66"/>
      <c r="D34" s="66"/>
      <c r="E34" s="66"/>
      <c r="F34" s="66"/>
      <c r="G34" s="66"/>
      <c r="H34" s="66"/>
      <c r="I34" s="66"/>
      <c r="J34" s="67"/>
      <c r="K34" s="101">
        <f>'WV POPULATION TABLE'!K34</f>
        <v>15270</v>
      </c>
      <c r="L34" s="101">
        <f>'WV POPULATION TABLE'!L34</f>
        <v>15461</v>
      </c>
      <c r="M34" s="101">
        <f>'WV POPULATION TABLE'!M34</f>
        <v>15772</v>
      </c>
      <c r="N34" s="101">
        <f>'WV POPULATION TABLE'!N34</f>
        <v>16117</v>
      </c>
      <c r="O34" s="101">
        <f>'WV POPULATION TABLE'!O34</f>
        <v>16462</v>
      </c>
      <c r="P34" s="101">
        <f>'WV POPULATION TABLE'!P34</f>
        <v>17038</v>
      </c>
      <c r="Q34" s="101">
        <f>'WV POPULATION TABLE'!Q34</f>
        <v>17410</v>
      </c>
      <c r="R34" s="101">
        <f>'WV POPULATION TABLE'!R34</f>
        <v>17520</v>
      </c>
      <c r="S34" s="101">
        <f>'WV POPULATION TABLE'!S34</f>
        <v>17580</v>
      </c>
      <c r="T34" s="101">
        <f>'WV POPULATION TABLE'!T34</f>
        <v>17491</v>
      </c>
      <c r="U34" s="101">
        <f>'WV POPULATION TABLE'!U34</f>
        <v>17464</v>
      </c>
      <c r="V34" s="101">
        <f>'WV POPULATION TABLE'!V34</f>
        <v>17427</v>
      </c>
      <c r="W34" s="101">
        <f>'WV POPULATION TABLE'!W34</f>
        <v>17445</v>
      </c>
      <c r="X34" s="101">
        <f>'WV POPULATION TABLE'!X34</f>
        <v>17516</v>
      </c>
      <c r="Y34" s="101">
        <f>'WV POPULATION TABLE'!Y34</f>
        <v>17490</v>
      </c>
      <c r="Z34" s="101">
        <f>'WV POPULATION TABLE'!Z34</f>
        <v>17626</v>
      </c>
      <c r="AA34" s="101">
        <f>'WV POPULATION TABLE'!AA34</f>
        <v>17716</v>
      </c>
      <c r="AB34" s="101">
        <f>'WV POPULATION TABLE'!AB34</f>
        <v>17830</v>
      </c>
      <c r="AC34" s="101">
        <f>'WV POPULATION TABLE'!AC34</f>
        <v>17884</v>
      </c>
      <c r="AD34" s="101">
        <v>17087</v>
      </c>
      <c r="AE34" s="101">
        <v>17280</v>
      </c>
      <c r="AF34" s="101">
        <v>17430</v>
      </c>
      <c r="AG34" s="48"/>
      <c r="AH34" s="48"/>
      <c r="AI34" s="48"/>
    </row>
    <row r="35" spans="1:35">
      <c r="A35" s="100" t="s">
        <v>3</v>
      </c>
      <c r="B35" s="66"/>
      <c r="C35" s="66"/>
      <c r="D35" s="66"/>
      <c r="E35" s="66"/>
      <c r="F35" s="66"/>
      <c r="G35" s="66"/>
      <c r="H35" s="101">
        <f>'WV POPULATION TABLE'!H35</f>
        <v>26845</v>
      </c>
      <c r="I35" s="101">
        <f>'WV POPULATION TABLE'!I35</f>
        <v>26707</v>
      </c>
      <c r="J35" s="101">
        <f>'WV POPULATION TABLE'!J35</f>
        <v>26543</v>
      </c>
      <c r="K35" s="101">
        <f>'WV POPULATION TABLE'!K35</f>
        <v>26177</v>
      </c>
      <c r="L35" s="101">
        <f>'WV POPULATION TABLE'!L35</f>
        <v>26160</v>
      </c>
      <c r="M35" s="101">
        <f>'WV POPULATION TABLE'!M35</f>
        <v>26063</v>
      </c>
      <c r="N35" s="101">
        <f>'WV POPULATION TABLE'!N35</f>
        <v>26089</v>
      </c>
      <c r="O35" s="101">
        <f>'WV POPULATION TABLE'!O35</f>
        <v>26195</v>
      </c>
      <c r="P35" s="101">
        <f>'WV POPULATION TABLE'!P35</f>
        <v>26205</v>
      </c>
      <c r="Q35" s="101">
        <f>'WV POPULATION TABLE'!Q35</f>
        <v>26130</v>
      </c>
      <c r="R35" s="101">
        <f>'WV POPULATION TABLE'!R35</f>
        <v>26138</v>
      </c>
      <c r="S35" s="101">
        <f>'WV POPULATION TABLE'!S35</f>
        <v>26253</v>
      </c>
      <c r="T35" s="101">
        <f>'WV POPULATION TABLE'!T35</f>
        <v>26229</v>
      </c>
      <c r="U35" s="101">
        <f>'WV POPULATION TABLE'!U35</f>
        <v>26216</v>
      </c>
      <c r="V35" s="101">
        <f>'WV POPULATION TABLE'!V35</f>
        <v>26262</v>
      </c>
      <c r="W35" s="101">
        <f>'WV POPULATION TABLE'!W35</f>
        <v>25948</v>
      </c>
      <c r="X35" s="101">
        <f>'WV POPULATION TABLE'!X35</f>
        <v>25719</v>
      </c>
      <c r="Y35" s="101">
        <f>'WV POPULATION TABLE'!Y35</f>
        <v>25551</v>
      </c>
      <c r="Z35" s="101">
        <f>'WV POPULATION TABLE'!Z35</f>
        <v>25381</v>
      </c>
      <c r="AA35" s="101">
        <f>'WV POPULATION TABLE'!AA35</f>
        <v>25125</v>
      </c>
      <c r="AB35" s="101">
        <f>'WV POPULATION TABLE'!AB35</f>
        <v>24835</v>
      </c>
      <c r="AC35" s="101">
        <f>'WV POPULATION TABLE'!AC35</f>
        <v>24496</v>
      </c>
      <c r="AD35" s="101">
        <v>24554</v>
      </c>
      <c r="AE35" s="101">
        <v>24415</v>
      </c>
      <c r="AF35" s="101">
        <v>24335</v>
      </c>
      <c r="AG35" s="48"/>
      <c r="AH35" s="48"/>
      <c r="AI35" s="48"/>
    </row>
    <row r="36" spans="1:35">
      <c r="A36" s="100" t="s">
        <v>260</v>
      </c>
      <c r="B36" s="66"/>
      <c r="C36" s="66"/>
      <c r="D36" s="66"/>
      <c r="E36" s="66"/>
      <c r="F36" s="101">
        <f>'WV POPULATION TABLE'!F36</f>
        <v>49199</v>
      </c>
      <c r="G36" s="101">
        <f>'WV POPULATION TABLE'!G36</f>
        <v>48495</v>
      </c>
      <c r="H36" s="101">
        <f>'WV POPULATION TABLE'!H36</f>
        <v>48133</v>
      </c>
      <c r="I36" s="101">
        <f>'WV POPULATION TABLE'!I36</f>
        <v>47743</v>
      </c>
      <c r="J36" s="101">
        <f>'WV POPULATION TABLE'!J36</f>
        <v>47343</v>
      </c>
      <c r="K36" s="101">
        <f>'WV POPULATION TABLE'!K36</f>
        <v>46636</v>
      </c>
      <c r="L36" s="101">
        <f>'WV POPULATION TABLE'!L36</f>
        <v>46259</v>
      </c>
      <c r="M36" s="101">
        <f>'WV POPULATION TABLE'!M36</f>
        <v>45711</v>
      </c>
      <c r="N36" s="101">
        <f>'WV POPULATION TABLE'!N36</f>
        <v>45424</v>
      </c>
      <c r="O36" s="101">
        <f>'WV POPULATION TABLE'!O36</f>
        <v>45113</v>
      </c>
      <c r="P36" s="101">
        <f>'WV POPULATION TABLE'!P36</f>
        <v>44925</v>
      </c>
      <c r="Q36" s="101">
        <f>'WV POPULATION TABLE'!Q36</f>
        <v>44714</v>
      </c>
      <c r="R36" s="101">
        <f>'WV POPULATION TABLE'!R36</f>
        <v>44469</v>
      </c>
      <c r="S36" s="101">
        <f>'WV POPULATION TABLE'!S36</f>
        <v>44355</v>
      </c>
      <c r="T36" s="101">
        <f>'WV POPULATION TABLE'!T36</f>
        <v>44472</v>
      </c>
      <c r="U36" s="101">
        <f>'WV POPULATION TABLE'!U36</f>
        <v>44202</v>
      </c>
      <c r="V36" s="101">
        <f>'WV POPULATION TABLE'!V36</f>
        <v>43992</v>
      </c>
      <c r="W36" s="101">
        <f>'WV POPULATION TABLE'!W36</f>
        <v>43732</v>
      </c>
      <c r="X36" s="101">
        <f>'WV POPULATION TABLE'!X36</f>
        <v>43241</v>
      </c>
      <c r="Y36" s="101">
        <f>'WV POPULATION TABLE'!Y36</f>
        <v>42969</v>
      </c>
      <c r="Z36" s="101">
        <f>'WV POPULATION TABLE'!Z36</f>
        <v>42629</v>
      </c>
      <c r="AA36" s="101">
        <f>'WV POPULATION TABLE'!AA36</f>
        <v>42001</v>
      </c>
      <c r="AB36" s="101">
        <f>'WV POPULATION TABLE'!AB36</f>
        <v>41705</v>
      </c>
      <c r="AC36" s="101">
        <f>'WV POPULATION TABLE'!AC36</f>
        <v>41411</v>
      </c>
      <c r="AD36" s="101">
        <v>42338</v>
      </c>
      <c r="AE36" s="101">
        <v>41878</v>
      </c>
      <c r="AF36" s="101">
        <v>41447</v>
      </c>
      <c r="AG36" s="48"/>
      <c r="AH36" s="48"/>
      <c r="AI36" s="48"/>
    </row>
    <row r="37" spans="1:35">
      <c r="A37" s="100" t="s">
        <v>220</v>
      </c>
      <c r="B37" s="66"/>
      <c r="C37" s="66"/>
      <c r="D37" s="66"/>
      <c r="E37" s="66"/>
      <c r="F37" s="66"/>
      <c r="G37" s="66"/>
      <c r="H37" s="66"/>
      <c r="I37" s="66"/>
      <c r="J37" s="67"/>
      <c r="K37" s="101">
        <f>'WV POPULATION TABLE'!K37</f>
        <v>8112</v>
      </c>
      <c r="L37" s="101">
        <f>'WV POPULATION TABLE'!L37</f>
        <v>8030</v>
      </c>
      <c r="M37" s="101">
        <f>'WV POPULATION TABLE'!M37</f>
        <v>8073</v>
      </c>
      <c r="N37" s="101">
        <f>'WV POPULATION TABLE'!N37</f>
        <v>8036</v>
      </c>
      <c r="O37" s="101">
        <f>'WV POPULATION TABLE'!O37</f>
        <v>7941</v>
      </c>
      <c r="P37" s="101">
        <f>'WV POPULATION TABLE'!P37</f>
        <v>7922</v>
      </c>
      <c r="Q37" s="101">
        <f>'WV POPULATION TABLE'!Q37</f>
        <v>7792</v>
      </c>
      <c r="R37" s="101">
        <f>'WV POPULATION TABLE'!R37</f>
        <v>7761</v>
      </c>
      <c r="S37" s="101">
        <f>'WV POPULATION TABLE'!S37</f>
        <v>7701</v>
      </c>
      <c r="T37" s="101">
        <f>'WV POPULATION TABLE'!T37</f>
        <v>7675</v>
      </c>
      <c r="U37" s="101">
        <f>'WV POPULATION TABLE'!U37</f>
        <v>7537</v>
      </c>
      <c r="V37" s="101">
        <f>'WV POPULATION TABLE'!V37</f>
        <v>7470</v>
      </c>
      <c r="W37" s="101">
        <f>'WV POPULATION TABLE'!W37</f>
        <v>7375</v>
      </c>
      <c r="X37" s="101">
        <f>'WV POPULATION TABLE'!X37</f>
        <v>7229</v>
      </c>
      <c r="Y37" s="101">
        <f>'WV POPULATION TABLE'!Y37</f>
        <v>7103</v>
      </c>
      <c r="Z37" s="101">
        <f>'WV POPULATION TABLE'!Z37</f>
        <v>6977</v>
      </c>
      <c r="AA37" s="101">
        <f>'WV POPULATION TABLE'!AA37</f>
        <v>6973</v>
      </c>
      <c r="AB37" s="101">
        <f>'WV POPULATION TABLE'!AB37</f>
        <v>6984</v>
      </c>
      <c r="AC37" s="101">
        <f>'WV POPULATION TABLE'!AC37</f>
        <v>6969</v>
      </c>
      <c r="AD37" s="101">
        <v>6132</v>
      </c>
      <c r="AE37" s="101">
        <v>6078</v>
      </c>
      <c r="AF37" s="101">
        <v>6011</v>
      </c>
      <c r="AG37" s="48"/>
      <c r="AH37" s="48"/>
      <c r="AI37" s="48"/>
    </row>
    <row r="38" spans="1:35">
      <c r="A38" s="100" t="s">
        <v>261</v>
      </c>
      <c r="B38" s="66"/>
      <c r="C38" s="66"/>
      <c r="D38" s="101">
        <f>'WV POPULATION TABLE'!D38</f>
        <v>7508</v>
      </c>
      <c r="E38" s="101">
        <f>'WV POPULATION TABLE'!E38</f>
        <v>7532</v>
      </c>
      <c r="F38" s="101">
        <f>'WV POPULATION TABLE'!F38</f>
        <v>7522</v>
      </c>
      <c r="G38" s="101">
        <f>'WV POPULATION TABLE'!G38</f>
        <v>7565</v>
      </c>
      <c r="H38" s="101">
        <f>'WV POPULATION TABLE'!H38</f>
        <v>7584</v>
      </c>
      <c r="I38" s="101">
        <f>'WV POPULATION TABLE'!I38</f>
        <v>7578</v>
      </c>
      <c r="J38" s="101">
        <f>'WV POPULATION TABLE'!J38</f>
        <v>7501</v>
      </c>
      <c r="K38" s="101">
        <f>'WV POPULATION TABLE'!K38</f>
        <v>7634</v>
      </c>
      <c r="L38" s="101">
        <f>'WV POPULATION TABLE'!L38</f>
        <v>7631</v>
      </c>
      <c r="M38" s="101">
        <f>'WV POPULATION TABLE'!M38</f>
        <v>7548</v>
      </c>
      <c r="N38" s="101">
        <f>'WV POPULATION TABLE'!N38</f>
        <v>7731</v>
      </c>
      <c r="O38" s="101">
        <f>'WV POPULATION TABLE'!O38</f>
        <v>7680</v>
      </c>
      <c r="P38" s="101">
        <f>'WV POPULATION TABLE'!P38</f>
        <v>7670</v>
      </c>
      <c r="Q38" s="101">
        <f>'WV POPULATION TABLE'!Q38</f>
        <v>7698</v>
      </c>
      <c r="R38" s="101">
        <f>'WV POPULATION TABLE'!R38</f>
        <v>7702</v>
      </c>
      <c r="S38" s="101">
        <f>'WV POPULATION TABLE'!S38</f>
        <v>7672</v>
      </c>
      <c r="T38" s="101">
        <f>'WV POPULATION TABLE'!T38</f>
        <v>7571</v>
      </c>
      <c r="U38" s="101">
        <f>'WV POPULATION TABLE'!U38</f>
        <v>7575</v>
      </c>
      <c r="V38" s="101">
        <f>'WV POPULATION TABLE'!V38</f>
        <v>7533</v>
      </c>
      <c r="W38" s="101">
        <f>'WV POPULATION TABLE'!W38</f>
        <v>7518</v>
      </c>
      <c r="X38" s="101">
        <f>'WV POPULATION TABLE'!X38</f>
        <v>7588</v>
      </c>
      <c r="Y38" s="101">
        <f>'WV POPULATION TABLE'!Y38</f>
        <v>7499</v>
      </c>
      <c r="Z38" s="101">
        <f>'WV POPULATION TABLE'!Z38</f>
        <v>7490</v>
      </c>
      <c r="AA38" s="101">
        <f>'WV POPULATION TABLE'!AA38</f>
        <v>7455</v>
      </c>
      <c r="AB38" s="101">
        <f>'WV POPULATION TABLE'!AB38</f>
        <v>7505</v>
      </c>
      <c r="AC38" s="101">
        <f>'WV POPULATION TABLE'!AC38</f>
        <v>7460</v>
      </c>
      <c r="AD38" s="101">
        <v>7652</v>
      </c>
      <c r="AE38" s="101">
        <v>7612</v>
      </c>
      <c r="AF38" s="101">
        <v>7586</v>
      </c>
      <c r="AG38" s="48"/>
      <c r="AH38" s="48"/>
      <c r="AI38" s="48"/>
    </row>
    <row r="39" spans="1:35">
      <c r="A39" s="100" t="s">
        <v>9</v>
      </c>
      <c r="B39" s="66"/>
      <c r="C39" s="66"/>
      <c r="D39" s="66"/>
      <c r="E39" s="66"/>
      <c r="F39" s="66"/>
      <c r="G39" s="66"/>
      <c r="H39" s="66"/>
      <c r="I39" s="66"/>
      <c r="J39" s="67"/>
      <c r="K39" s="67"/>
      <c r="L39" s="67"/>
      <c r="M39" s="67"/>
      <c r="N39" s="67"/>
      <c r="O39" s="67"/>
      <c r="P39" s="67"/>
      <c r="Q39" s="101">
        <f>'WV POPULATION TABLE'!Q39</f>
        <v>8851</v>
      </c>
      <c r="R39" s="101">
        <f>'WV POPULATION TABLE'!R39</f>
        <v>8807</v>
      </c>
      <c r="S39" s="101">
        <f>'WV POPULATION TABLE'!S39</f>
        <v>8746</v>
      </c>
      <c r="T39" s="101">
        <f>'WV POPULATION TABLE'!T39</f>
        <v>8734</v>
      </c>
      <c r="U39" s="101">
        <f>'WV POPULATION TABLE'!U39</f>
        <v>8825</v>
      </c>
      <c r="V39" s="101">
        <f>'WV POPULATION TABLE'!V39</f>
        <v>8703</v>
      </c>
      <c r="W39" s="101">
        <f>'WV POPULATION TABLE'!W39</f>
        <v>8680</v>
      </c>
      <c r="X39" s="101">
        <f>'WV POPULATION TABLE'!X39</f>
        <v>8651</v>
      </c>
      <c r="Y39" s="101">
        <f>'WV POPULATION TABLE'!Y39</f>
        <v>8573</v>
      </c>
      <c r="Z39" s="101">
        <f>'WV POPULATION TABLE'!Z39</f>
        <v>8528</v>
      </c>
      <c r="AA39" s="101">
        <f>'WV POPULATION TABLE'!AA39</f>
        <v>8493</v>
      </c>
      <c r="AB39" s="101">
        <f>'WV POPULATION TABLE'!AB39</f>
        <v>8408</v>
      </c>
      <c r="AC39" s="101">
        <f>'WV POPULATION TABLE'!AC39</f>
        <v>8247</v>
      </c>
      <c r="AD39" s="101">
        <v>7864</v>
      </c>
      <c r="AE39" s="101">
        <v>7890</v>
      </c>
      <c r="AF39" s="101">
        <v>7819</v>
      </c>
      <c r="AG39" s="48"/>
      <c r="AH39" s="48"/>
      <c r="AI39" s="48"/>
    </row>
    <row r="40" spans="1:35">
      <c r="A40" s="100" t="s">
        <v>262</v>
      </c>
      <c r="B40" s="66"/>
      <c r="C40" s="66"/>
      <c r="D40" s="66"/>
      <c r="E40" s="66"/>
      <c r="F40" s="66"/>
      <c r="G40" s="66"/>
      <c r="H40" s="66"/>
      <c r="I40" s="66"/>
      <c r="J40" s="67"/>
      <c r="K40" s="101">
        <f>'WV POPULATION TABLE'!K40</f>
        <v>29534</v>
      </c>
      <c r="L40" s="101">
        <f>'WV POPULATION TABLE'!L40</f>
        <v>30120</v>
      </c>
      <c r="M40" s="101">
        <f>'WV POPULATION TABLE'!M40</f>
        <v>30483</v>
      </c>
      <c r="N40" s="101">
        <f>'WV POPULATION TABLE'!N40</f>
        <v>30961</v>
      </c>
      <c r="O40" s="101">
        <f>'WV POPULATION TABLE'!O40</f>
        <v>31513</v>
      </c>
      <c r="P40" s="101">
        <f>'WV POPULATION TABLE'!P40</f>
        <v>32238</v>
      </c>
      <c r="Q40" s="101">
        <f>'WV POPULATION TABLE'!Q40</f>
        <v>32743</v>
      </c>
      <c r="R40" s="101">
        <f>'WV POPULATION TABLE'!R40</f>
        <v>33067</v>
      </c>
      <c r="S40" s="101">
        <f>'WV POPULATION TABLE'!S40</f>
        <v>33333</v>
      </c>
      <c r="T40" s="101">
        <f>'WV POPULATION TABLE'!T40</f>
        <v>33554</v>
      </c>
      <c r="U40" s="101">
        <f>'WV POPULATION TABLE'!U40</f>
        <v>33660</v>
      </c>
      <c r="V40" s="101">
        <f>'WV POPULATION TABLE'!V40</f>
        <v>33898</v>
      </c>
      <c r="W40" s="101">
        <f>'WV POPULATION TABLE'!W40</f>
        <v>33682</v>
      </c>
      <c r="X40" s="101">
        <f>'WV POPULATION TABLE'!X40</f>
        <v>33916</v>
      </c>
      <c r="Y40" s="101">
        <f>'WV POPULATION TABLE'!Y40</f>
        <v>33842</v>
      </c>
      <c r="Z40" s="101">
        <f>'WV POPULATION TABLE'!Z40</f>
        <v>33760</v>
      </c>
      <c r="AA40" s="101">
        <f>'WV POPULATION TABLE'!AA40</f>
        <v>33826</v>
      </c>
      <c r="AB40" s="101">
        <f>'WV POPULATION TABLE'!AB40</f>
        <v>33553</v>
      </c>
      <c r="AC40" s="101">
        <f>'WV POPULATION TABLE'!AC40</f>
        <v>33432</v>
      </c>
      <c r="AD40" s="101">
        <v>34187</v>
      </c>
      <c r="AE40" s="101">
        <v>34270</v>
      </c>
      <c r="AF40" s="101">
        <v>34172</v>
      </c>
      <c r="AG40" s="48"/>
      <c r="AH40" s="48"/>
      <c r="AI40" s="48"/>
    </row>
    <row r="41" spans="1:35">
      <c r="A41" s="100" t="s">
        <v>263</v>
      </c>
      <c r="B41" s="66"/>
      <c r="C41" s="66"/>
      <c r="D41" s="66"/>
      <c r="E41" s="101">
        <f>'WV POPULATION TABLE'!E41</f>
        <v>48397</v>
      </c>
      <c r="F41" s="101">
        <f>'WV POPULATION TABLE'!F41</f>
        <v>49070</v>
      </c>
      <c r="G41" s="101">
        <f>'WV POPULATION TABLE'!G41</f>
        <v>49900</v>
      </c>
      <c r="H41" s="101">
        <f>'WV POPULATION TABLE'!H41</f>
        <v>50670</v>
      </c>
      <c r="I41" s="101">
        <f>'WV POPULATION TABLE'!I41</f>
        <v>51245</v>
      </c>
      <c r="J41" s="101">
        <f>'WV POPULATION TABLE'!J41</f>
        <v>51684</v>
      </c>
      <c r="K41" s="101">
        <f>'WV POPULATION TABLE'!K41</f>
        <v>51483</v>
      </c>
      <c r="L41" s="101">
        <f>'WV POPULATION TABLE'!L41</f>
        <v>51930</v>
      </c>
      <c r="M41" s="101">
        <f>'WV POPULATION TABLE'!M41</f>
        <v>52581</v>
      </c>
      <c r="N41" s="101">
        <f>'WV POPULATION TABLE'!N41</f>
        <v>53122</v>
      </c>
      <c r="O41" s="101">
        <f>'WV POPULATION TABLE'!O41</f>
        <v>53614</v>
      </c>
      <c r="P41" s="101">
        <f>'WV POPULATION TABLE'!P41</f>
        <v>54207</v>
      </c>
      <c r="Q41" s="101">
        <f>'WV POPULATION TABLE'!Q41</f>
        <v>54669</v>
      </c>
      <c r="R41" s="101">
        <f>'WV POPULATION TABLE'!R41</f>
        <v>55051</v>
      </c>
      <c r="S41" s="101">
        <f>'WV POPULATION TABLE'!S41</f>
        <v>55178</v>
      </c>
      <c r="T41" s="101">
        <f>'WV POPULATION TABLE'!T41</f>
        <v>55620</v>
      </c>
      <c r="U41" s="101">
        <f>'WV POPULATION TABLE'!U41</f>
        <v>56030</v>
      </c>
      <c r="V41" s="101">
        <f>'WV POPULATION TABLE'!V41</f>
        <v>56445</v>
      </c>
      <c r="W41" s="101">
        <f>'WV POPULATION TABLE'!W41</f>
        <v>56492</v>
      </c>
      <c r="X41" s="101">
        <f>'WV POPULATION TABLE'!X41</f>
        <v>56625</v>
      </c>
      <c r="Y41" s="101">
        <f>'WV POPULATION TABLE'!Y41</f>
        <v>56592</v>
      </c>
      <c r="Z41" s="101">
        <f>'WV POPULATION TABLE'!Z41</f>
        <v>56675</v>
      </c>
      <c r="AA41" s="101">
        <f>'WV POPULATION TABLE'!AA41</f>
        <v>56692</v>
      </c>
      <c r="AB41" s="101">
        <f>'WV POPULATION TABLE'!AB41</f>
        <v>56642</v>
      </c>
      <c r="AC41" s="101">
        <f>'WV POPULATION TABLE'!AC41</f>
        <v>56450</v>
      </c>
      <c r="AD41" s="101">
        <v>57432</v>
      </c>
      <c r="AE41" s="101">
        <v>57355</v>
      </c>
      <c r="AF41" s="101">
        <v>57015</v>
      </c>
      <c r="AG41" s="48"/>
      <c r="AH41" s="48"/>
      <c r="AI41" s="48"/>
    </row>
    <row r="42" spans="1:35">
      <c r="A42" s="100" t="s">
        <v>264</v>
      </c>
      <c r="B42" s="66"/>
      <c r="C42" s="66"/>
      <c r="D42" s="66"/>
      <c r="E42" s="101">
        <f>'WV POPULATION TABLE'!E42</f>
        <v>78799</v>
      </c>
      <c r="F42" s="101">
        <f>'WV POPULATION TABLE'!F42</f>
        <v>79434</v>
      </c>
      <c r="G42" s="101">
        <f>'WV POPULATION TABLE'!G42</f>
        <v>79727</v>
      </c>
      <c r="H42" s="101">
        <f>'WV POPULATION TABLE'!H42</f>
        <v>79932</v>
      </c>
      <c r="I42" s="101">
        <f>'WV POPULATION TABLE'!I42</f>
        <v>79614</v>
      </c>
      <c r="J42" s="101">
        <f>'WV POPULATION TABLE'!J42</f>
        <v>79018</v>
      </c>
      <c r="K42" s="101">
        <f>'WV POPULATION TABLE'!K42</f>
        <v>78251</v>
      </c>
      <c r="L42" s="101">
        <f>'WV POPULATION TABLE'!L42</f>
        <v>78737</v>
      </c>
      <c r="M42" s="101">
        <f>'WV POPULATION TABLE'!M42</f>
        <v>78465</v>
      </c>
      <c r="N42" s="101">
        <f>'WV POPULATION TABLE'!N42</f>
        <v>78428</v>
      </c>
      <c r="O42" s="101">
        <f>'WV POPULATION TABLE'!O42</f>
        <v>78341</v>
      </c>
      <c r="P42" s="101">
        <f>'WV POPULATION TABLE'!P42</f>
        <v>78178</v>
      </c>
      <c r="Q42" s="101">
        <f>'WV POPULATION TABLE'!Q42</f>
        <v>78323</v>
      </c>
      <c r="R42" s="101">
        <f>'WV POPULATION TABLE'!R42</f>
        <v>78379</v>
      </c>
      <c r="S42" s="101">
        <f>'WV POPULATION TABLE'!S42</f>
        <v>78782</v>
      </c>
      <c r="T42" s="101">
        <f>'WV POPULATION TABLE'!T42</f>
        <v>78919</v>
      </c>
      <c r="U42" s="101">
        <f>'WV POPULATION TABLE'!U42</f>
        <v>79345</v>
      </c>
      <c r="V42" s="101">
        <f>'WV POPULATION TABLE'!V42</f>
        <v>79249</v>
      </c>
      <c r="W42" s="101">
        <f>'WV POPULATION TABLE'!W42</f>
        <v>78799</v>
      </c>
      <c r="X42" s="101">
        <f>'WV POPULATION TABLE'!X42</f>
        <v>78183</v>
      </c>
      <c r="Y42" s="101">
        <f>'WV POPULATION TABLE'!Y42</f>
        <v>77363</v>
      </c>
      <c r="Z42" s="101">
        <f>'WV POPULATION TABLE'!Z42</f>
        <v>76296</v>
      </c>
      <c r="AA42" s="101">
        <f>'WV POPULATION TABLE'!AA42</f>
        <v>75066</v>
      </c>
      <c r="AB42" s="101">
        <f>'WV POPULATION TABLE'!AB42</f>
        <v>74172</v>
      </c>
      <c r="AC42" s="101">
        <f>'WV POPULATION TABLE'!AC42</f>
        <v>73361</v>
      </c>
      <c r="AD42" s="101">
        <v>74386</v>
      </c>
      <c r="AE42" s="101">
        <v>73801</v>
      </c>
      <c r="AF42" s="101">
        <v>72882</v>
      </c>
      <c r="AG42" s="48"/>
      <c r="AH42" s="48"/>
      <c r="AI42" s="48"/>
    </row>
    <row r="43" spans="1:35">
      <c r="A43" s="100" t="s">
        <v>265</v>
      </c>
      <c r="B43" s="66"/>
      <c r="C43" s="66"/>
      <c r="D43" s="66"/>
      <c r="E43" s="101">
        <f>'WV POPULATION TABLE'!E43</f>
        <v>28595</v>
      </c>
      <c r="F43" s="101">
        <f>'WV POPULATION TABLE'!F43</f>
        <v>28701</v>
      </c>
      <c r="G43" s="101">
        <f>'WV POPULATION TABLE'!G43</f>
        <v>28439</v>
      </c>
      <c r="H43" s="101">
        <f>'WV POPULATION TABLE'!H43</f>
        <v>28420</v>
      </c>
      <c r="I43" s="101">
        <f>'WV POPULATION TABLE'!I43</f>
        <v>28389</v>
      </c>
      <c r="J43" s="101">
        <f>'WV POPULATION TABLE'!J43</f>
        <v>28259</v>
      </c>
      <c r="K43" s="101">
        <f>'WV POPULATION TABLE'!K43</f>
        <v>28373</v>
      </c>
      <c r="L43" s="101">
        <f>'WV POPULATION TABLE'!L43</f>
        <v>28487</v>
      </c>
      <c r="M43" s="101">
        <f>'WV POPULATION TABLE'!M43</f>
        <v>28422</v>
      </c>
      <c r="N43" s="101">
        <f>'WV POPULATION TABLE'!N43</f>
        <v>28648</v>
      </c>
      <c r="O43" s="101">
        <f>'WV POPULATION TABLE'!O43</f>
        <v>28807</v>
      </c>
      <c r="P43" s="101">
        <f>'WV POPULATION TABLE'!P43</f>
        <v>29049</v>
      </c>
      <c r="Q43" s="101">
        <f>'WV POPULATION TABLE'!Q43</f>
        <v>29113</v>
      </c>
      <c r="R43" s="101">
        <f>'WV POPULATION TABLE'!R43</f>
        <v>29236</v>
      </c>
      <c r="S43" s="101">
        <f>'WV POPULATION TABLE'!S43</f>
        <v>29381</v>
      </c>
      <c r="T43" s="101">
        <f>'WV POPULATION TABLE'!T43</f>
        <v>29363</v>
      </c>
      <c r="U43" s="101">
        <f>'WV POPULATION TABLE'!U43</f>
        <v>29435</v>
      </c>
      <c r="V43" s="101">
        <f>'WV POPULATION TABLE'!V43</f>
        <v>29392</v>
      </c>
      <c r="W43" s="101">
        <f>'WV POPULATION TABLE'!W43</f>
        <v>29522</v>
      </c>
      <c r="X43" s="101">
        <f>'WV POPULATION TABLE'!X43</f>
        <v>29377</v>
      </c>
      <c r="Y43" s="101">
        <f>'WV POPULATION TABLE'!Y43</f>
        <v>29212</v>
      </c>
      <c r="Z43" s="101">
        <f>'WV POPULATION TABLE'!Z43</f>
        <v>29034</v>
      </c>
      <c r="AA43" s="101">
        <f>'WV POPULATION TABLE'!AA43</f>
        <v>28894</v>
      </c>
      <c r="AB43" s="101">
        <f>'WV POPULATION TABLE'!AB43</f>
        <v>28814</v>
      </c>
      <c r="AC43" s="101">
        <f>'WV POPULATION TABLE'!AC43</f>
        <v>28695</v>
      </c>
      <c r="AD43" s="101">
        <v>27892</v>
      </c>
      <c r="AE43" s="101">
        <v>27891</v>
      </c>
      <c r="AF43" s="101">
        <v>27600</v>
      </c>
      <c r="AG43" s="48"/>
      <c r="AH43" s="48"/>
      <c r="AI43" s="48"/>
    </row>
    <row r="44" spans="1:35">
      <c r="A44" s="100" t="s">
        <v>266</v>
      </c>
      <c r="B44" s="66"/>
      <c r="C44" s="66"/>
      <c r="D44" s="101">
        <f>'WV POPULATION TABLE'!D44</f>
        <v>10207</v>
      </c>
      <c r="E44" s="101">
        <f>'WV POPULATION TABLE'!E44</f>
        <v>10137</v>
      </c>
      <c r="F44" s="101">
        <f>'WV POPULATION TABLE'!F44</f>
        <v>10143</v>
      </c>
      <c r="G44" s="101">
        <f>'WV POPULATION TABLE'!G44</f>
        <v>10136</v>
      </c>
      <c r="H44" s="101">
        <f>'WV POPULATION TABLE'!H44</f>
        <v>10270</v>
      </c>
      <c r="I44" s="101">
        <f>'WV POPULATION TABLE'!I44</f>
        <v>10351</v>
      </c>
      <c r="J44" s="101">
        <f>'WV POPULATION TABLE'!J44</f>
        <v>10346</v>
      </c>
      <c r="K44" s="101">
        <f>'WV POPULATION TABLE'!K44</f>
        <v>10333</v>
      </c>
      <c r="L44" s="101">
        <f>'WV POPULATION TABLE'!L44</f>
        <v>10372</v>
      </c>
      <c r="M44" s="101">
        <f>'WV POPULATION TABLE'!M44</f>
        <v>10434</v>
      </c>
      <c r="N44" s="101">
        <f>'WV POPULATION TABLE'!N44</f>
        <v>10415</v>
      </c>
      <c r="O44" s="101">
        <f>'WV POPULATION TABLE'!O44</f>
        <v>10506</v>
      </c>
      <c r="P44" s="101">
        <f>'WV POPULATION TABLE'!P44</f>
        <v>10588</v>
      </c>
      <c r="Q44" s="101">
        <f>'WV POPULATION TABLE'!Q44</f>
        <v>10558</v>
      </c>
      <c r="R44" s="101">
        <f>'WV POPULATION TABLE'!R44</f>
        <v>10516</v>
      </c>
      <c r="S44" s="101">
        <f>'WV POPULATION TABLE'!S44</f>
        <v>10478</v>
      </c>
      <c r="T44" s="101">
        <f>'WV POPULATION TABLE'!T44</f>
        <v>10420</v>
      </c>
      <c r="U44" s="101">
        <f>'WV POPULATION TABLE'!U44</f>
        <v>10313</v>
      </c>
      <c r="V44" s="101">
        <f>'WV POPULATION TABLE'!V44</f>
        <v>10250</v>
      </c>
      <c r="W44" s="101">
        <f>'WV POPULATION TABLE'!W44</f>
        <v>10147</v>
      </c>
      <c r="X44" s="101">
        <f>'WV POPULATION TABLE'!X44</f>
        <v>10077</v>
      </c>
      <c r="Y44" s="101">
        <f>'WV POPULATION TABLE'!Y44</f>
        <v>10084</v>
      </c>
      <c r="Z44" s="101">
        <f>'WV POPULATION TABLE'!Z44</f>
        <v>9985</v>
      </c>
      <c r="AA44" s="101">
        <f>'WV POPULATION TABLE'!AA44</f>
        <v>9851</v>
      </c>
      <c r="AB44" s="101">
        <f>'WV POPULATION TABLE'!AB44</f>
        <v>9748</v>
      </c>
      <c r="AC44" s="101">
        <f>'WV POPULATION TABLE'!AC44</f>
        <v>9554</v>
      </c>
      <c r="AD44" s="101">
        <v>8426</v>
      </c>
      <c r="AE44" s="101">
        <v>8388</v>
      </c>
      <c r="AF44" s="101">
        <v>8207</v>
      </c>
      <c r="AG44" s="48"/>
      <c r="AH44" s="48"/>
      <c r="AI44" s="48"/>
    </row>
    <row r="45" spans="1:35">
      <c r="A45" s="100" t="s">
        <v>267</v>
      </c>
      <c r="B45" s="66"/>
      <c r="C45" s="66"/>
      <c r="D45" s="101">
        <f>'WV POPULATION TABLE'!D45</f>
        <v>15125</v>
      </c>
      <c r="E45" s="101">
        <f>'WV POPULATION TABLE'!E45</f>
        <v>15239</v>
      </c>
      <c r="F45" s="101">
        <f>'WV POPULATION TABLE'!F45</f>
        <v>15264</v>
      </c>
      <c r="G45" s="101">
        <f>'WV POPULATION TABLE'!G45</f>
        <v>15237</v>
      </c>
      <c r="H45" s="101">
        <f>'WV POPULATION TABLE'!H45</f>
        <v>15241</v>
      </c>
      <c r="I45" s="101">
        <f>'WV POPULATION TABLE'!I45</f>
        <v>15336</v>
      </c>
      <c r="J45" s="101">
        <f>'WV POPULATION TABLE'!J45</f>
        <v>15461</v>
      </c>
      <c r="K45" s="101">
        <f>'WV POPULATION TABLE'!K45</f>
        <v>15428</v>
      </c>
      <c r="L45" s="101">
        <f>'WV POPULATION TABLE'!L45</f>
        <v>15313</v>
      </c>
      <c r="M45" s="101">
        <f>'WV POPULATION TABLE'!M45</f>
        <v>15401</v>
      </c>
      <c r="N45" s="101">
        <f>'WV POPULATION TABLE'!N45</f>
        <v>15337</v>
      </c>
      <c r="O45" s="101">
        <f>'WV POPULATION TABLE'!O45</f>
        <v>15405</v>
      </c>
      <c r="P45" s="101">
        <f>'WV POPULATION TABLE'!P45</f>
        <v>15442</v>
      </c>
      <c r="Q45" s="101">
        <f>'WV POPULATION TABLE'!Q45</f>
        <v>15215</v>
      </c>
      <c r="R45" s="101">
        <f>'WV POPULATION TABLE'!R45</f>
        <v>15048</v>
      </c>
      <c r="S45" s="101">
        <f>'WV POPULATION TABLE'!S45</f>
        <v>14966</v>
      </c>
      <c r="T45" s="101">
        <f>'WV POPULATION TABLE'!T45</f>
        <v>14895</v>
      </c>
      <c r="U45" s="101">
        <f>'WV POPULATION TABLE'!U45</f>
        <v>14801</v>
      </c>
      <c r="V45" s="101">
        <f>'WV POPULATION TABLE'!V45</f>
        <v>14679</v>
      </c>
      <c r="W45" s="101">
        <f>'WV POPULATION TABLE'!W45</f>
        <v>14607</v>
      </c>
      <c r="X45" s="101">
        <f>'WV POPULATION TABLE'!X45</f>
        <v>14595</v>
      </c>
      <c r="Y45" s="101">
        <f>'WV POPULATION TABLE'!Y45</f>
        <v>14375</v>
      </c>
      <c r="Z45" s="101">
        <f>'WV POPULATION TABLE'!Z45</f>
        <v>14114</v>
      </c>
      <c r="AA45" s="101">
        <f>'WV POPULATION TABLE'!AA45</f>
        <v>14004</v>
      </c>
      <c r="AB45" s="101">
        <f>'WV POPULATION TABLE'!AB45</f>
        <v>13918</v>
      </c>
      <c r="AC45" s="101">
        <f>'WV POPULATION TABLE'!AC45</f>
        <v>13688</v>
      </c>
      <c r="AD45" s="101">
        <v>13986</v>
      </c>
      <c r="AE45" s="101">
        <v>13912</v>
      </c>
      <c r="AF45" s="101">
        <v>13834</v>
      </c>
      <c r="AG45" s="48"/>
      <c r="AH45" s="48"/>
      <c r="AI45" s="48"/>
    </row>
    <row r="46" spans="1:35">
      <c r="A46" s="100" t="s">
        <v>268</v>
      </c>
      <c r="B46" s="66"/>
      <c r="C46" s="66"/>
      <c r="D46" s="66"/>
      <c r="E46" s="66"/>
      <c r="F46" s="66"/>
      <c r="G46" s="66"/>
      <c r="H46" s="208"/>
      <c r="I46" s="101">
        <f>'WV POPULATION TABLE'!I46</f>
        <v>13198</v>
      </c>
      <c r="J46" s="101">
        <f>'WV POPULATION TABLE'!J46</f>
        <v>14356</v>
      </c>
      <c r="K46" s="101">
        <f>'WV POPULATION TABLE'!K46</f>
        <v>14301</v>
      </c>
      <c r="L46" s="101">
        <f>'WV POPULATION TABLE'!L46</f>
        <v>14123</v>
      </c>
      <c r="M46" s="101">
        <f>'WV POPULATION TABLE'!M46</f>
        <v>14106</v>
      </c>
      <c r="N46" s="101">
        <f>'WV POPULATION TABLE'!N46</f>
        <v>13997</v>
      </c>
      <c r="O46" s="101">
        <f>'WV POPULATION TABLE'!O46</f>
        <v>13950</v>
      </c>
      <c r="P46" s="101">
        <f>'WV POPULATION TABLE'!P46</f>
        <v>13879</v>
      </c>
      <c r="Q46" s="101">
        <f>'WV POPULATION TABLE'!Q46</f>
        <v>13842</v>
      </c>
      <c r="R46" s="101">
        <f>'WV POPULATION TABLE'!R46</f>
        <v>13712</v>
      </c>
      <c r="S46" s="101">
        <f>'WV POPULATION TABLE'!S46</f>
        <v>13882</v>
      </c>
      <c r="T46" s="101">
        <f>'WV POPULATION TABLE'!T46</f>
        <v>13940</v>
      </c>
      <c r="U46" s="101">
        <f>'WV POPULATION TABLE'!U46</f>
        <v>13857</v>
      </c>
      <c r="V46" s="101">
        <f>'WV POPULATION TABLE'!V46</f>
        <v>13836</v>
      </c>
      <c r="W46" s="101">
        <f>'WV POPULATION TABLE'!W46</f>
        <v>13589</v>
      </c>
      <c r="X46" s="101">
        <f>'WV POPULATION TABLE'!X46</f>
        <v>13329</v>
      </c>
      <c r="Y46" s="101">
        <f>'WV POPULATION TABLE'!Y46</f>
        <v>13137</v>
      </c>
      <c r="Z46" s="101">
        <f>'WV POPULATION TABLE'!Z46</f>
        <v>12978</v>
      </c>
      <c r="AA46" s="101">
        <f>'WV POPULATION TABLE'!AA46</f>
        <v>12882</v>
      </c>
      <c r="AB46" s="101">
        <f>'WV POPULATION TABLE'!AB46</f>
        <v>12672</v>
      </c>
      <c r="AC46" s="101">
        <f>'WV POPULATION TABLE'!AC46</f>
        <v>12573</v>
      </c>
      <c r="AD46" s="101">
        <v>11939</v>
      </c>
      <c r="AE46" s="101">
        <v>11892</v>
      </c>
      <c r="AF46" s="101">
        <v>11762</v>
      </c>
      <c r="AG46" s="48"/>
      <c r="AH46" s="48"/>
      <c r="AI46" s="48"/>
    </row>
    <row r="47" spans="1:35">
      <c r="A47" s="100" t="s">
        <v>269</v>
      </c>
      <c r="B47" s="66"/>
      <c r="C47" s="66"/>
      <c r="D47" s="66"/>
      <c r="E47" s="66"/>
      <c r="F47" s="66"/>
      <c r="G47" s="101">
        <f>'WV POPULATION TABLE'!G47</f>
        <v>15798</v>
      </c>
      <c r="H47" s="101">
        <f>'WV POPULATION TABLE'!H47</f>
        <v>15895</v>
      </c>
      <c r="I47" s="101">
        <f>'WV POPULATION TABLE'!I47</f>
        <v>15996</v>
      </c>
      <c r="J47" s="101">
        <f>'WV POPULATION TABLE'!J47</f>
        <v>16050</v>
      </c>
      <c r="K47" s="101">
        <f>'WV POPULATION TABLE'!K47</f>
        <v>16079</v>
      </c>
      <c r="L47" s="101">
        <f>'WV POPULATION TABLE'!L47</f>
        <v>16089</v>
      </c>
      <c r="M47" s="101">
        <f>'WV POPULATION TABLE'!M47</f>
        <v>16160</v>
      </c>
      <c r="N47" s="101">
        <f>'WV POPULATION TABLE'!N47</f>
        <v>16247</v>
      </c>
      <c r="O47" s="101">
        <f>'WV POPULATION TABLE'!O47</f>
        <v>16318</v>
      </c>
      <c r="P47" s="101">
        <f>'WV POPULATION TABLE'!P47</f>
        <v>16498</v>
      </c>
      <c r="Q47" s="101">
        <f>'WV POPULATION TABLE'!Q47</f>
        <v>16640</v>
      </c>
      <c r="R47" s="101">
        <f>'WV POPULATION TABLE'!R47</f>
        <v>16792</v>
      </c>
      <c r="S47" s="101">
        <f>'WV POPULATION TABLE'!S47</f>
        <v>16838</v>
      </c>
      <c r="T47" s="101">
        <f>'WV POPULATION TABLE'!T47</f>
        <v>16889</v>
      </c>
      <c r="U47" s="101">
        <f>'WV POPULATION TABLE'!U47</f>
        <v>16934</v>
      </c>
      <c r="V47" s="101">
        <f>'WV POPULATION TABLE'!V47</f>
        <v>16973</v>
      </c>
      <c r="W47" s="101">
        <f>'WV POPULATION TABLE'!W47</f>
        <v>16990</v>
      </c>
      <c r="X47" s="101">
        <f>'WV POPULATION TABLE'!X47</f>
        <v>17102</v>
      </c>
      <c r="Y47" s="101">
        <f>'WV POPULATION TABLE'!Y47</f>
        <v>16930</v>
      </c>
      <c r="Z47" s="101">
        <f>'WV POPULATION TABLE'!Z47</f>
        <v>16952</v>
      </c>
      <c r="AA47" s="101">
        <f>'WV POPULATION TABLE'!AA47</f>
        <v>16914</v>
      </c>
      <c r="AB47" s="101">
        <f>'WV POPULATION TABLE'!AB47</f>
        <v>16828</v>
      </c>
      <c r="AC47" s="101">
        <f>'WV POPULATION TABLE'!AC47</f>
        <v>16695</v>
      </c>
      <c r="AD47" s="101">
        <v>16684</v>
      </c>
      <c r="AE47" s="101">
        <v>16483</v>
      </c>
      <c r="AF47" s="101">
        <v>16342</v>
      </c>
      <c r="AG47" s="48"/>
      <c r="AH47" s="48"/>
      <c r="AI47" s="48"/>
    </row>
    <row r="48" spans="1:35">
      <c r="A48" s="100" t="s">
        <v>270</v>
      </c>
      <c r="B48" s="66"/>
      <c r="C48" s="66"/>
      <c r="D48" s="66"/>
      <c r="E48" s="66"/>
      <c r="F48" s="66"/>
      <c r="G48" s="66"/>
      <c r="H48" s="66"/>
      <c r="I48" s="66"/>
      <c r="J48" s="67"/>
      <c r="K48" s="67"/>
      <c r="L48" s="101">
        <f>'WV POPULATION TABLE'!L48</f>
        <v>7332</v>
      </c>
      <c r="M48" s="101">
        <f>'WV POPULATION TABLE'!M48</f>
        <v>7294</v>
      </c>
      <c r="N48" s="101">
        <f>'WV POPULATION TABLE'!N48</f>
        <v>7223</v>
      </c>
      <c r="O48" s="101">
        <f>'WV POPULATION TABLE'!O48</f>
        <v>7178</v>
      </c>
      <c r="P48" s="101">
        <f>'WV POPULATION TABLE'!P48</f>
        <v>7111</v>
      </c>
      <c r="Q48" s="101">
        <f>'WV POPULATION TABLE'!Q48</f>
        <v>7117</v>
      </c>
      <c r="R48" s="101">
        <f>'WV POPULATION TABLE'!R48</f>
        <v>7160</v>
      </c>
      <c r="S48" s="101">
        <f>'WV POPULATION TABLE'!S48</f>
        <v>7172</v>
      </c>
      <c r="T48" s="101">
        <f>'WV POPULATION TABLE'!T48</f>
        <v>7129</v>
      </c>
      <c r="U48" s="101">
        <f>'WV POPULATION TABLE'!U48</f>
        <v>7130</v>
      </c>
      <c r="V48" s="101">
        <f>'WV POPULATION TABLE'!V48</f>
        <v>7078</v>
      </c>
      <c r="W48" s="101">
        <f>'WV POPULATION TABLE'!W48</f>
        <v>7080</v>
      </c>
      <c r="X48" s="101">
        <f>'WV POPULATION TABLE'!X48</f>
        <v>7052</v>
      </c>
      <c r="Y48" s="101">
        <f>'WV POPULATION TABLE'!Y48</f>
        <v>7089</v>
      </c>
      <c r="Z48" s="101">
        <f>'WV POPULATION TABLE'!Z48</f>
        <v>7053</v>
      </c>
      <c r="AA48" s="101">
        <f>'WV POPULATION TABLE'!AA48</f>
        <v>6992</v>
      </c>
      <c r="AB48" s="101">
        <f>'WV POPULATION TABLE'!AB48</f>
        <v>6937</v>
      </c>
      <c r="AC48" s="101">
        <f>'WV POPULATION TABLE'!AC48</f>
        <v>6839</v>
      </c>
      <c r="AD48" s="101">
        <v>6753</v>
      </c>
      <c r="AE48" s="101">
        <v>6675</v>
      </c>
      <c r="AF48" s="101">
        <v>6568</v>
      </c>
      <c r="AG48" s="48"/>
      <c r="AH48" s="48"/>
      <c r="AI48" s="48"/>
    </row>
    <row r="49" spans="1:35">
      <c r="A49" s="100" t="s">
        <v>271</v>
      </c>
      <c r="B49" s="66"/>
      <c r="C49" s="66"/>
      <c r="D49" s="66"/>
      <c r="E49" s="66"/>
      <c r="F49" s="66"/>
      <c r="G49" s="66"/>
      <c r="H49" s="66"/>
      <c r="I49" s="66"/>
      <c r="J49" s="67"/>
      <c r="K49" s="67"/>
      <c r="L49" s="67"/>
      <c r="M49" s="101">
        <f>'WV POPULATION TABLE'!M49</f>
        <v>9475</v>
      </c>
      <c r="N49" s="101">
        <f>'WV POPULATION TABLE'!N49</f>
        <v>9517</v>
      </c>
      <c r="O49" s="101">
        <f>'WV POPULATION TABLE'!O49</f>
        <v>9531</v>
      </c>
      <c r="P49" s="101">
        <f>'WV POPULATION TABLE'!P49</f>
        <v>9484</v>
      </c>
      <c r="Q49" s="101">
        <f>'WV POPULATION TABLE'!Q49</f>
        <v>9423</v>
      </c>
      <c r="R49" s="101">
        <f>'WV POPULATION TABLE'!R49</f>
        <v>9363</v>
      </c>
      <c r="S49" s="101">
        <f>'WV POPULATION TABLE'!S49</f>
        <v>9249</v>
      </c>
      <c r="T49" s="101">
        <f>'WV POPULATION TABLE'!T49</f>
        <v>9218</v>
      </c>
      <c r="U49" s="101">
        <f>'WV POPULATION TABLE'!U49</f>
        <v>9120</v>
      </c>
      <c r="V49" s="101">
        <f>'WV POPULATION TABLE'!V49</f>
        <v>9054</v>
      </c>
      <c r="W49" s="101">
        <f>'WV POPULATION TABLE'!W49</f>
        <v>9007</v>
      </c>
      <c r="X49" s="101">
        <f>'WV POPULATION TABLE'!X49</f>
        <v>9085</v>
      </c>
      <c r="Y49" s="101">
        <f>'WV POPULATION TABLE'!Y49</f>
        <v>8958</v>
      </c>
      <c r="Z49" s="101">
        <f>'WV POPULATION TABLE'!Z49</f>
        <v>8967</v>
      </c>
      <c r="AA49" s="101">
        <f>'WV POPULATION TABLE'!AA49</f>
        <v>8800</v>
      </c>
      <c r="AB49" s="101">
        <f>'WV POPULATION TABLE'!AB49</f>
        <v>8740</v>
      </c>
      <c r="AC49" s="101">
        <f>'WV POPULATION TABLE'!AC49</f>
        <v>8591</v>
      </c>
      <c r="AD49" s="101">
        <v>8296</v>
      </c>
      <c r="AE49" s="101">
        <v>8243</v>
      </c>
      <c r="AF49" s="101">
        <v>8183</v>
      </c>
      <c r="AG49" s="48"/>
      <c r="AH49" s="48"/>
      <c r="AI49" s="48"/>
    </row>
    <row r="50" spans="1:35">
      <c r="A50" s="100" t="s">
        <v>228</v>
      </c>
      <c r="B50" s="66"/>
      <c r="C50" s="66"/>
      <c r="D50" s="66"/>
      <c r="E50" s="66"/>
      <c r="F50" s="101">
        <f>'WV POPULATION TABLE'!F50</f>
        <v>23482</v>
      </c>
      <c r="G50" s="101">
        <f>'WV POPULATION TABLE'!G50</f>
        <v>23580</v>
      </c>
      <c r="H50" s="101">
        <f>'WV POPULATION TABLE'!H50</f>
        <v>23380</v>
      </c>
      <c r="I50" s="101">
        <f>'WV POPULATION TABLE'!I50</f>
        <v>23387</v>
      </c>
      <c r="J50" s="101">
        <f>'WV POPULATION TABLE'!J50</f>
        <v>23406</v>
      </c>
      <c r="K50" s="101">
        <f>'WV POPULATION TABLE'!K50</f>
        <v>23366</v>
      </c>
      <c r="L50" s="101">
        <f>'WV POPULATION TABLE'!L50</f>
        <v>23420</v>
      </c>
      <c r="M50" s="101">
        <f>'WV POPULATION TABLE'!M50</f>
        <v>23766</v>
      </c>
      <c r="N50" s="101">
        <f>'WV POPULATION TABLE'!N50</f>
        <v>23820</v>
      </c>
      <c r="O50" s="101">
        <f>'WV POPULATION TABLE'!O50</f>
        <v>23654</v>
      </c>
      <c r="P50" s="101">
        <f>'WV POPULATION TABLE'!P50</f>
        <v>23754</v>
      </c>
      <c r="Q50" s="101">
        <f>'WV POPULATION TABLE'!Q50</f>
        <v>23851</v>
      </c>
      <c r="R50" s="101">
        <f>'WV POPULATION TABLE'!R50</f>
        <v>23929</v>
      </c>
      <c r="S50" s="101">
        <f>'WV POPULATION TABLE'!S50</f>
        <v>24124</v>
      </c>
      <c r="T50" s="101">
        <f>'WV POPULATION TABLE'!T50</f>
        <v>24239</v>
      </c>
      <c r="U50" s="101">
        <f>'WV POPULATION TABLE'!U50</f>
        <v>24270</v>
      </c>
      <c r="V50" s="101">
        <f>'WV POPULATION TABLE'!V50</f>
        <v>24441</v>
      </c>
      <c r="W50" s="101">
        <f>'WV POPULATION TABLE'!W50</f>
        <v>24601</v>
      </c>
      <c r="X50" s="101">
        <f>'WV POPULATION TABLE'!X50</f>
        <v>24662</v>
      </c>
      <c r="Y50" s="101">
        <f>'WV POPULATION TABLE'!Y50</f>
        <v>24727</v>
      </c>
      <c r="Z50" s="101">
        <f>'WV POPULATION TABLE'!Z50</f>
        <v>24680</v>
      </c>
      <c r="AA50" s="101">
        <f>'WV POPULATION TABLE'!AA50</f>
        <v>24555</v>
      </c>
      <c r="AB50" s="101">
        <f>'WV POPULATION TABLE'!AB50</f>
        <v>24372</v>
      </c>
      <c r="AC50" s="101">
        <f>'WV POPULATION TABLE'!AC50</f>
        <v>24176</v>
      </c>
      <c r="AD50" s="101">
        <v>23813</v>
      </c>
      <c r="AE50" s="101">
        <v>23820</v>
      </c>
      <c r="AF50" s="101">
        <v>23712</v>
      </c>
      <c r="AG50" s="48"/>
      <c r="AH50" s="48"/>
      <c r="AI50" s="48"/>
    </row>
    <row r="51" spans="1:35">
      <c r="A51" s="100" t="s">
        <v>272</v>
      </c>
      <c r="B51" s="66"/>
      <c r="C51" s="66"/>
      <c r="D51" s="66"/>
      <c r="E51" s="66"/>
      <c r="F51" s="101">
        <f>'WV POPULATION TABLE'!F51</f>
        <v>42935</v>
      </c>
      <c r="G51" s="101">
        <f>'WV POPULATION TABLE'!G51</f>
        <v>42848</v>
      </c>
      <c r="H51" s="101">
        <f>'WV POPULATION TABLE'!H51</f>
        <v>42833</v>
      </c>
      <c r="I51" s="101">
        <f>'WV POPULATION TABLE'!I51</f>
        <v>42812</v>
      </c>
      <c r="J51" s="101">
        <f>'WV POPULATION TABLE'!J51</f>
        <v>42949</v>
      </c>
      <c r="K51" s="101">
        <f>'WV POPULATION TABLE'!K51</f>
        <v>42919</v>
      </c>
      <c r="L51" s="101">
        <f>'WV POPULATION TABLE'!L51</f>
        <v>42800</v>
      </c>
      <c r="M51" s="101">
        <f>'WV POPULATION TABLE'!M51</f>
        <v>42937</v>
      </c>
      <c r="N51" s="101">
        <f>'WV POPULATION TABLE'!N51</f>
        <v>42955</v>
      </c>
      <c r="O51" s="101">
        <f>'WV POPULATION TABLE'!O51</f>
        <v>42860</v>
      </c>
      <c r="P51" s="101">
        <f>'WV POPULATION TABLE'!P51</f>
        <v>42717</v>
      </c>
      <c r="Q51" s="101">
        <f>'WV POPULATION TABLE'!Q51</f>
        <v>42727</v>
      </c>
      <c r="R51" s="101">
        <f>'WV POPULATION TABLE'!R51</f>
        <v>42767</v>
      </c>
      <c r="S51" s="101">
        <f>'WV POPULATION TABLE'!S51</f>
        <v>42637</v>
      </c>
      <c r="T51" s="101">
        <f>'WV POPULATION TABLE'!T51</f>
        <v>42466</v>
      </c>
      <c r="U51" s="101">
        <f>'WV POPULATION TABLE'!U51</f>
        <v>42194</v>
      </c>
      <c r="V51" s="101">
        <f>'WV POPULATION TABLE'!V51</f>
        <v>41885</v>
      </c>
      <c r="W51" s="101">
        <f>'WV POPULATION TABLE'!W51</f>
        <v>41840</v>
      </c>
      <c r="X51" s="101">
        <f>'WV POPULATION TABLE'!X51</f>
        <v>41517</v>
      </c>
      <c r="Y51" s="101">
        <f>'WV POPULATION TABLE'!Y51</f>
        <v>41211</v>
      </c>
      <c r="Z51" s="101">
        <f>'WV POPULATION TABLE'!Z51</f>
        <v>40724</v>
      </c>
      <c r="AA51" s="101">
        <f>'WV POPULATION TABLE'!AA51</f>
        <v>40215</v>
      </c>
      <c r="AB51" s="101">
        <f>'WV POPULATION TABLE'!AB51</f>
        <v>39961</v>
      </c>
      <c r="AC51" s="101">
        <f>'WV POPULATION TABLE'!AC51</f>
        <v>39402</v>
      </c>
      <c r="AD51" s="101">
        <v>38864</v>
      </c>
      <c r="AE51" s="101">
        <v>38533</v>
      </c>
      <c r="AF51" s="101">
        <v>37998</v>
      </c>
      <c r="AG51" s="48"/>
      <c r="AH51" s="48"/>
      <c r="AI51" s="48"/>
    </row>
    <row r="52" spans="1:35">
      <c r="A52" s="100" t="s">
        <v>273</v>
      </c>
      <c r="B52" s="66"/>
      <c r="C52" s="66"/>
      <c r="D52" s="66"/>
      <c r="E52" s="66"/>
      <c r="F52" s="66"/>
      <c r="G52" s="66"/>
      <c r="H52" s="66"/>
      <c r="I52" s="66"/>
      <c r="J52" s="67"/>
      <c r="K52" s="101">
        <f>'WV POPULATION TABLE'!K52</f>
        <v>9614</v>
      </c>
      <c r="L52" s="101">
        <f>'WV POPULATION TABLE'!L52</f>
        <v>9600</v>
      </c>
      <c r="M52" s="101">
        <f>'WV POPULATION TABLE'!M52</f>
        <v>9593</v>
      </c>
      <c r="N52" s="101">
        <f>'WV POPULATION TABLE'!N52</f>
        <v>9612</v>
      </c>
      <c r="O52" s="101">
        <f>'WV POPULATION TABLE'!O52</f>
        <v>9463</v>
      </c>
      <c r="P52" s="101">
        <f>'WV POPULATION TABLE'!P52</f>
        <v>9391</v>
      </c>
      <c r="Q52" s="101">
        <f>'WV POPULATION TABLE'!Q52</f>
        <v>9260</v>
      </c>
      <c r="R52" s="101">
        <f>'WV POPULATION TABLE'!R52</f>
        <v>9260</v>
      </c>
      <c r="S52" s="101">
        <f>'WV POPULATION TABLE'!S52</f>
        <v>9167</v>
      </c>
      <c r="T52" s="101">
        <f>'WV POPULATION TABLE'!T52</f>
        <v>9153</v>
      </c>
      <c r="U52" s="101">
        <f>'WV POPULATION TABLE'!U52</f>
        <v>9124</v>
      </c>
      <c r="V52" s="101">
        <f>'WV POPULATION TABLE'!V52</f>
        <v>8982</v>
      </c>
      <c r="W52" s="101">
        <f>'WV POPULATION TABLE'!W52</f>
        <v>8833</v>
      </c>
      <c r="X52" s="101">
        <f>'WV POPULATION TABLE'!X52</f>
        <v>8750</v>
      </c>
      <c r="Y52" s="101">
        <f>'WV POPULATION TABLE'!Y52</f>
        <v>8635</v>
      </c>
      <c r="Z52" s="101">
        <f>'WV POPULATION TABLE'!Z52</f>
        <v>8557</v>
      </c>
      <c r="AA52" s="101">
        <f>'WV POPULATION TABLE'!AA52</f>
        <v>8348</v>
      </c>
      <c r="AB52" s="101">
        <f>'WV POPULATION TABLE'!AB52</f>
        <v>8274</v>
      </c>
      <c r="AC52" s="101">
        <f>'WV POPULATION TABLE'!AC52</f>
        <v>8114</v>
      </c>
      <c r="AD52" s="101">
        <v>8356</v>
      </c>
      <c r="AE52" s="101">
        <v>8286</v>
      </c>
      <c r="AF52" s="101">
        <v>8167</v>
      </c>
      <c r="AG52" s="48"/>
      <c r="AH52" s="48"/>
      <c r="AI52" s="48"/>
    </row>
    <row r="53" spans="1:35">
      <c r="A53" s="100" t="s">
        <v>274</v>
      </c>
      <c r="B53" s="66"/>
      <c r="C53" s="66"/>
      <c r="D53" s="66"/>
      <c r="E53" s="66"/>
      <c r="F53" s="66"/>
      <c r="G53" s="66"/>
      <c r="H53" s="66"/>
      <c r="I53" s="66"/>
      <c r="J53" s="67"/>
      <c r="K53" s="67"/>
      <c r="L53" s="67"/>
      <c r="M53" s="101">
        <f>'WV POPULATION TABLE'!M53</f>
        <v>17186</v>
      </c>
      <c r="N53" s="101">
        <f>'WV POPULATION TABLE'!N53</f>
        <v>17183</v>
      </c>
      <c r="O53" s="101">
        <f>'WV POPULATION TABLE'!O53</f>
        <v>17101</v>
      </c>
      <c r="P53" s="101">
        <f>'WV POPULATION TABLE'!P53</f>
        <v>16917</v>
      </c>
      <c r="Q53" s="101">
        <f>'WV POPULATION TABLE'!Q53</f>
        <v>16764</v>
      </c>
      <c r="R53" s="101">
        <f>'WV POPULATION TABLE'!R53</f>
        <v>16645</v>
      </c>
      <c r="S53" s="101">
        <f>'WV POPULATION TABLE'!S53</f>
        <v>16588</v>
      </c>
      <c r="T53" s="101">
        <f>'WV POPULATION TABLE'!T53</f>
        <v>16535</v>
      </c>
      <c r="U53" s="101">
        <f>'WV POPULATION TABLE'!U53</f>
        <v>16369</v>
      </c>
      <c r="V53" s="101">
        <f>'WV POPULATION TABLE'!V53</f>
        <v>16344</v>
      </c>
      <c r="W53" s="101">
        <f>'WV POPULATION TABLE'!W53</f>
        <v>16112</v>
      </c>
      <c r="X53" s="101">
        <f>'WV POPULATION TABLE'!X53</f>
        <v>15955</v>
      </c>
      <c r="Y53" s="101">
        <f>'WV POPULATION TABLE'!Y53</f>
        <v>15777</v>
      </c>
      <c r="Z53" s="101">
        <f>'WV POPULATION TABLE'!Z53</f>
        <v>15644</v>
      </c>
      <c r="AA53" s="101">
        <f>'WV POPULATION TABLE'!AA53</f>
        <v>15433</v>
      </c>
      <c r="AB53" s="101">
        <f>'WV POPULATION TABLE'!AB53</f>
        <v>15259</v>
      </c>
      <c r="AC53" s="101">
        <f>'WV POPULATION TABLE'!AC53</f>
        <v>15065</v>
      </c>
      <c r="AD53" s="101">
        <v>14392</v>
      </c>
      <c r="AE53" s="101">
        <v>14195</v>
      </c>
      <c r="AF53" s="101">
        <v>14025</v>
      </c>
      <c r="AG53" s="48"/>
      <c r="AH53" s="48"/>
      <c r="AI53" s="48"/>
    </row>
    <row r="54" spans="1:35">
      <c r="A54" s="100" t="s">
        <v>275</v>
      </c>
      <c r="B54" s="66"/>
      <c r="C54" s="66"/>
      <c r="D54" s="101">
        <f>'WV POPULATION TABLE'!D54</f>
        <v>5475</v>
      </c>
      <c r="E54" s="101">
        <f>'WV POPULATION TABLE'!E54</f>
        <v>5555</v>
      </c>
      <c r="F54" s="101">
        <f>'WV POPULATION TABLE'!F54</f>
        <v>5637</v>
      </c>
      <c r="G54" s="101">
        <f>'WV POPULATION TABLE'!G54</f>
        <v>5689</v>
      </c>
      <c r="H54" s="101">
        <f>'WV POPULATION TABLE'!H54</f>
        <v>5767</v>
      </c>
      <c r="I54" s="101">
        <f>'WV POPULATION TABLE'!I54</f>
        <v>5849</v>
      </c>
      <c r="J54" s="101">
        <f>'WV POPULATION TABLE'!J54</f>
        <v>5874</v>
      </c>
      <c r="K54" s="101">
        <f>'WV POPULATION TABLE'!K54</f>
        <v>5858</v>
      </c>
      <c r="L54" s="101">
        <f>'WV POPULATION TABLE'!L54</f>
        <v>5816</v>
      </c>
      <c r="M54" s="101">
        <f>'WV POPULATION TABLE'!M54</f>
        <v>5774</v>
      </c>
      <c r="N54" s="101">
        <f>'WV POPULATION TABLE'!N54</f>
        <v>5813</v>
      </c>
      <c r="O54" s="101">
        <f>'WV POPULATION TABLE'!O54</f>
        <v>5836</v>
      </c>
      <c r="P54" s="101">
        <f>'WV POPULATION TABLE'!P54</f>
        <v>5791</v>
      </c>
      <c r="Q54" s="101">
        <f>'WV POPULATION TABLE'!Q54</f>
        <v>5806</v>
      </c>
      <c r="R54" s="101">
        <f>'WV POPULATION TABLE'!R54</f>
        <v>5745</v>
      </c>
      <c r="S54" s="101">
        <f>'WV POPULATION TABLE'!S54</f>
        <v>5703</v>
      </c>
      <c r="T54" s="101">
        <f>'WV POPULATION TABLE'!T54</f>
        <v>5725</v>
      </c>
      <c r="U54" s="101">
        <f>'WV POPULATION TABLE'!U54</f>
        <v>5755</v>
      </c>
      <c r="V54" s="101">
        <f>'WV POPULATION TABLE'!V54</f>
        <v>5774</v>
      </c>
      <c r="W54" s="101">
        <f>'WV POPULATION TABLE'!W54</f>
        <v>5838</v>
      </c>
      <c r="X54" s="101">
        <f>'WV POPULATION TABLE'!X54</f>
        <v>5790</v>
      </c>
      <c r="Y54" s="101">
        <f>'WV POPULATION TABLE'!Y54</f>
        <v>5804</v>
      </c>
      <c r="Z54" s="101">
        <f>'WV POPULATION TABLE'!Z54</f>
        <v>5767</v>
      </c>
      <c r="AA54" s="101">
        <f>'WV POPULATION TABLE'!AA54</f>
        <v>5786</v>
      </c>
      <c r="AB54" s="101">
        <f>'WV POPULATION TABLE'!AB54</f>
        <v>5811</v>
      </c>
      <c r="AC54" s="101">
        <f>'WV POPULATION TABLE'!AC54</f>
        <v>5821</v>
      </c>
      <c r="AD54" s="101">
        <v>5186</v>
      </c>
      <c r="AE54" s="101">
        <v>5059</v>
      </c>
      <c r="AF54" s="101">
        <v>5091</v>
      </c>
      <c r="AG54" s="48"/>
      <c r="AH54" s="48"/>
      <c r="AI54" s="48"/>
    </row>
    <row r="55" spans="1:35">
      <c r="A55" s="100" t="s">
        <v>276</v>
      </c>
      <c r="B55" s="66"/>
      <c r="C55" s="66"/>
      <c r="D55" s="101">
        <f>'WV POPULATION TABLE'!D55</f>
        <v>88715</v>
      </c>
      <c r="E55" s="101">
        <f>'WV POPULATION TABLE'!E55</f>
        <v>88873</v>
      </c>
      <c r="F55" s="101">
        <f>'WV POPULATION TABLE'!F55</f>
        <v>88671</v>
      </c>
      <c r="G55" s="101">
        <f>'WV POPULATION TABLE'!G55</f>
        <v>88540</v>
      </c>
      <c r="H55" s="101">
        <f>'WV POPULATION TABLE'!H55</f>
        <v>88268</v>
      </c>
      <c r="I55" s="101">
        <f>'WV POPULATION TABLE'!I55</f>
        <v>88109</v>
      </c>
      <c r="J55" s="101">
        <f>'WV POPULATION TABLE'!J55</f>
        <v>87837</v>
      </c>
      <c r="K55" s="101">
        <f>'WV POPULATION TABLE'!K55</f>
        <v>87678</v>
      </c>
      <c r="L55" s="101">
        <f>'WV POPULATION TABLE'!L55</f>
        <v>87608</v>
      </c>
      <c r="M55" s="101">
        <f>'WV POPULATION TABLE'!M55</f>
        <v>87200</v>
      </c>
      <c r="N55" s="101">
        <f>'WV POPULATION TABLE'!N55</f>
        <v>86892</v>
      </c>
      <c r="O55" s="101">
        <f>'WV POPULATION TABLE'!O55</f>
        <v>86819</v>
      </c>
      <c r="P55" s="101">
        <f>'WV POPULATION TABLE'!P55</f>
        <v>86552</v>
      </c>
      <c r="Q55" s="101">
        <f>'WV POPULATION TABLE'!Q55</f>
        <v>86489</v>
      </c>
      <c r="R55" s="101">
        <f>'WV POPULATION TABLE'!R55</f>
        <v>86783</v>
      </c>
      <c r="S55" s="101">
        <f>'WV POPULATION TABLE'!S55</f>
        <v>86841</v>
      </c>
      <c r="T55" s="101">
        <f>'WV POPULATION TABLE'!T55</f>
        <v>86973</v>
      </c>
      <c r="U55" s="101">
        <f>'WV POPULATION TABLE'!U55</f>
        <v>86888</v>
      </c>
      <c r="V55" s="101">
        <f>'WV POPULATION TABLE'!V55</f>
        <v>86616</v>
      </c>
      <c r="W55" s="101">
        <f>'WV POPULATION TABLE'!W55</f>
        <v>86522</v>
      </c>
      <c r="X55" s="101">
        <f>'WV POPULATION TABLE'!X55</f>
        <v>86469</v>
      </c>
      <c r="Y55" s="101">
        <f>'WV POPULATION TABLE'!Y55</f>
        <v>86335</v>
      </c>
      <c r="Z55" s="101">
        <f>'WV POPULATION TABLE'!Z55</f>
        <v>85709</v>
      </c>
      <c r="AA55" s="101">
        <f>'WV POPULATION TABLE'!AA55</f>
        <v>85060</v>
      </c>
      <c r="AB55" s="101">
        <f>'WV POPULATION TABLE'!AB55</f>
        <v>84180</v>
      </c>
      <c r="AC55" s="101">
        <f>'WV POPULATION TABLE'!AC55</f>
        <v>83518</v>
      </c>
      <c r="AD55" s="101">
        <v>84142</v>
      </c>
      <c r="AE55" s="101">
        <v>83791</v>
      </c>
      <c r="AF55" s="101">
        <v>83340</v>
      </c>
      <c r="AG55" s="48"/>
      <c r="AH55" s="48"/>
      <c r="AI55" s="48"/>
    </row>
    <row r="56" spans="1:35">
      <c r="A56" s="100" t="s">
        <v>277</v>
      </c>
      <c r="B56" s="69"/>
      <c r="C56" s="69"/>
      <c r="D56" s="69"/>
      <c r="E56" s="69"/>
      <c r="F56" s="69"/>
      <c r="G56" s="101">
        <f>'WV POPULATION TABLE'!G56</f>
        <v>26869</v>
      </c>
      <c r="H56" s="101">
        <f>'WV POPULATION TABLE'!H56</f>
        <v>26458</v>
      </c>
      <c r="I56" s="101">
        <f>'WV POPULATION TABLE'!I56</f>
        <v>26042</v>
      </c>
      <c r="J56" s="101">
        <f>'WV POPULATION TABLE'!J56</f>
        <v>25585</v>
      </c>
      <c r="K56" s="101">
        <f>'WV POPULATION TABLE'!K56</f>
        <v>25133</v>
      </c>
      <c r="L56" s="101">
        <f>'WV POPULATION TABLE'!L56</f>
        <v>24859</v>
      </c>
      <c r="M56" s="101">
        <f>'WV POPULATION TABLE'!M56</f>
        <v>24777</v>
      </c>
      <c r="N56" s="101">
        <f>'WV POPULATION TABLE'!N56</f>
        <v>24482</v>
      </c>
      <c r="O56" s="101">
        <f>'WV POPULATION TABLE'!O56</f>
        <v>24471</v>
      </c>
      <c r="P56" s="101">
        <f>'WV POPULATION TABLE'!P56</f>
        <v>24288</v>
      </c>
      <c r="Q56" s="101">
        <f>'WV POPULATION TABLE'!Q56</f>
        <v>24078</v>
      </c>
      <c r="R56" s="101">
        <f>'WV POPULATION TABLE'!R56</f>
        <v>23957</v>
      </c>
      <c r="S56" s="101">
        <f>'WV POPULATION TABLE'!S56</f>
        <v>23899</v>
      </c>
      <c r="T56" s="101">
        <f>'WV POPULATION TABLE'!T56</f>
        <v>23728</v>
      </c>
      <c r="U56" s="101">
        <f>'WV POPULATION TABLE'!U56</f>
        <v>23460</v>
      </c>
      <c r="V56" s="101">
        <f>'WV POPULATION TABLE'!V56</f>
        <v>23210</v>
      </c>
      <c r="W56" s="101">
        <f>'WV POPULATION TABLE'!W56</f>
        <v>22940</v>
      </c>
      <c r="X56" s="101">
        <f>'WV POPULATION TABLE'!X56</f>
        <v>22578</v>
      </c>
      <c r="Y56" s="101">
        <f>'WV POPULATION TABLE'!Y56</f>
        <v>22177</v>
      </c>
      <c r="Z56" s="101">
        <f>'WV POPULATION TABLE'!Z56</f>
        <v>21777</v>
      </c>
      <c r="AA56" s="101">
        <f>'WV POPULATION TABLE'!AA56</f>
        <v>21271</v>
      </c>
      <c r="AB56" s="101">
        <f>'WV POPULATION TABLE'!AB56</f>
        <v>20784</v>
      </c>
      <c r="AC56" s="101">
        <f>'WV POPULATION TABLE'!AC56</f>
        <v>20394</v>
      </c>
      <c r="AD56" s="101">
        <v>21317</v>
      </c>
      <c r="AE56" s="101">
        <v>20991</v>
      </c>
      <c r="AF56" s="101">
        <v>20527</v>
      </c>
      <c r="AG56" s="51"/>
      <c r="AH56" s="51"/>
      <c r="AI56" s="51"/>
    </row>
    <row r="57" spans="1:35" ht="56.45" customHeight="1">
      <c r="A57" s="191" t="s">
        <v>315</v>
      </c>
      <c r="B57" s="102">
        <f t="shared" ref="B57:AH57" si="0">SUM(B2:B56)</f>
        <v>78166</v>
      </c>
      <c r="C57" s="102">
        <f t="shared" si="0"/>
        <v>79055</v>
      </c>
      <c r="D57" s="102">
        <f t="shared" si="0"/>
        <v>232815</v>
      </c>
      <c r="E57" s="102">
        <f t="shared" si="0"/>
        <v>923022</v>
      </c>
      <c r="F57" s="102">
        <f t="shared" si="0"/>
        <v>1145879</v>
      </c>
      <c r="G57" s="102">
        <f t="shared" si="0"/>
        <v>1266659</v>
      </c>
      <c r="H57" s="102">
        <f t="shared" si="0"/>
        <v>1289297</v>
      </c>
      <c r="I57" s="102">
        <f t="shared" si="0"/>
        <v>1378703</v>
      </c>
      <c r="J57" s="102">
        <f t="shared" si="0"/>
        <v>1399348</v>
      </c>
      <c r="K57" s="102">
        <f t="shared" si="0"/>
        <v>1534390</v>
      </c>
      <c r="L57" s="102">
        <f t="shared" si="0"/>
        <v>1565968</v>
      </c>
      <c r="M57" s="102">
        <f t="shared" si="0"/>
        <v>1644540</v>
      </c>
      <c r="N57" s="102">
        <f t="shared" si="0"/>
        <v>1649607</v>
      </c>
      <c r="O57" s="102">
        <f t="shared" si="0"/>
        <v>1811509</v>
      </c>
      <c r="P57" s="102">
        <f t="shared" si="0"/>
        <v>1818974</v>
      </c>
      <c r="Q57" s="102">
        <f t="shared" si="0"/>
        <v>1834052</v>
      </c>
      <c r="R57" s="102">
        <f t="shared" si="0"/>
        <v>1840310</v>
      </c>
      <c r="S57" s="102">
        <f t="shared" si="0"/>
        <v>1847775</v>
      </c>
      <c r="T57" s="102">
        <f t="shared" si="0"/>
        <v>1854239</v>
      </c>
      <c r="U57" s="102">
        <f t="shared" si="0"/>
        <v>1856301</v>
      </c>
      <c r="V57" s="102">
        <f t="shared" si="0"/>
        <v>1856872</v>
      </c>
      <c r="W57" s="102">
        <f t="shared" si="0"/>
        <v>1853914</v>
      </c>
      <c r="X57" s="102">
        <f t="shared" si="0"/>
        <v>1849489</v>
      </c>
      <c r="Y57" s="102">
        <f t="shared" si="0"/>
        <v>1842050</v>
      </c>
      <c r="Z57" s="102">
        <f t="shared" si="0"/>
        <v>1831023</v>
      </c>
      <c r="AA57" s="102">
        <f t="shared" si="0"/>
        <v>1817004</v>
      </c>
      <c r="AB57" s="102">
        <f t="shared" si="0"/>
        <v>1804291</v>
      </c>
      <c r="AC57" s="102">
        <f t="shared" si="0"/>
        <v>1792147</v>
      </c>
      <c r="AD57" s="102">
        <f t="shared" si="0"/>
        <v>1791420</v>
      </c>
      <c r="AE57" s="102">
        <f t="shared" si="0"/>
        <v>1785526</v>
      </c>
      <c r="AF57" s="102">
        <f t="shared" si="0"/>
        <v>1775156</v>
      </c>
      <c r="AG57" s="102">
        <f t="shared" si="0"/>
        <v>0</v>
      </c>
      <c r="AH57" s="102">
        <f t="shared" si="0"/>
        <v>0</v>
      </c>
      <c r="AI57" s="102">
        <f>SUM(AI2:AI56)</f>
        <v>0</v>
      </c>
    </row>
    <row r="58" spans="1:35">
      <c r="Y58" s="78"/>
      <c r="AF58" s="207"/>
    </row>
    <row r="59" spans="1:35">
      <c r="A59" s="84" t="s">
        <v>285</v>
      </c>
      <c r="B59" s="85">
        <f>COUNT(B2:B56)</f>
        <v>1</v>
      </c>
      <c r="C59" s="85">
        <f t="shared" ref="C59:AI59" si="1">COUNT(C2:C56)</f>
        <v>1</v>
      </c>
      <c r="D59" s="85">
        <f t="shared" si="1"/>
        <v>8</v>
      </c>
      <c r="E59" s="85">
        <f t="shared" si="1"/>
        <v>19</v>
      </c>
      <c r="F59" s="85">
        <f t="shared" si="1"/>
        <v>26</v>
      </c>
      <c r="G59" s="85">
        <f t="shared" si="1"/>
        <v>32</v>
      </c>
      <c r="H59" s="85">
        <f t="shared" si="1"/>
        <v>33</v>
      </c>
      <c r="I59" s="85">
        <f t="shared" si="1"/>
        <v>38</v>
      </c>
      <c r="J59" s="85">
        <f t="shared" si="1"/>
        <v>39</v>
      </c>
      <c r="K59" s="85">
        <f t="shared" si="1"/>
        <v>44</v>
      </c>
      <c r="L59" s="85">
        <f t="shared" si="1"/>
        <v>46</v>
      </c>
      <c r="M59" s="85">
        <f t="shared" si="1"/>
        <v>49</v>
      </c>
      <c r="N59" s="85">
        <f t="shared" si="1"/>
        <v>49</v>
      </c>
      <c r="O59" s="85">
        <f t="shared" si="1"/>
        <v>54</v>
      </c>
      <c r="P59" s="85">
        <f t="shared" si="1"/>
        <v>54</v>
      </c>
      <c r="Q59" s="85">
        <f t="shared" si="1"/>
        <v>55</v>
      </c>
      <c r="R59" s="85">
        <f t="shared" si="1"/>
        <v>55</v>
      </c>
      <c r="S59" s="85">
        <f t="shared" si="1"/>
        <v>55</v>
      </c>
      <c r="T59" s="85">
        <f t="shared" si="1"/>
        <v>55</v>
      </c>
      <c r="U59" s="85">
        <f t="shared" si="1"/>
        <v>55</v>
      </c>
      <c r="V59" s="85">
        <f t="shared" si="1"/>
        <v>55</v>
      </c>
      <c r="W59" s="85">
        <f t="shared" si="1"/>
        <v>55</v>
      </c>
      <c r="X59" s="85">
        <f t="shared" si="1"/>
        <v>55</v>
      </c>
      <c r="Y59" s="85">
        <f t="shared" si="1"/>
        <v>55</v>
      </c>
      <c r="Z59" s="85">
        <f t="shared" si="1"/>
        <v>55</v>
      </c>
      <c r="AA59" s="85">
        <f t="shared" si="1"/>
        <v>55</v>
      </c>
      <c r="AB59" s="85">
        <f t="shared" si="1"/>
        <v>55</v>
      </c>
      <c r="AC59" s="85">
        <f t="shared" si="1"/>
        <v>55</v>
      </c>
      <c r="AD59" s="85">
        <f t="shared" si="1"/>
        <v>55</v>
      </c>
      <c r="AE59" s="85">
        <f t="shared" si="1"/>
        <v>55</v>
      </c>
      <c r="AF59" s="85">
        <f t="shared" si="1"/>
        <v>55</v>
      </c>
      <c r="AG59" s="85">
        <f t="shared" si="1"/>
        <v>0</v>
      </c>
      <c r="AH59" s="85">
        <f t="shared" si="1"/>
        <v>0</v>
      </c>
      <c r="AI59" s="85">
        <f t="shared" si="1"/>
        <v>0</v>
      </c>
    </row>
    <row r="60" spans="1:35">
      <c r="Y60" s="78"/>
      <c r="AE60" s="225"/>
      <c r="AF60" s="225"/>
    </row>
    <row r="61" spans="1:35">
      <c r="Y61" s="78"/>
    </row>
    <row r="62" spans="1:35">
      <c r="A62" s="223" t="s">
        <v>331</v>
      </c>
      <c r="B62" s="224"/>
      <c r="C62" s="224"/>
      <c r="D62" s="224"/>
      <c r="E62" s="224"/>
      <c r="F62" s="224"/>
      <c r="G62" s="224"/>
      <c r="H62" s="224"/>
      <c r="I62" s="224"/>
      <c r="Y62" s="78"/>
    </row>
    <row r="63" spans="1:35" s="76" customFormat="1">
      <c r="A63" s="224"/>
      <c r="B63" s="224"/>
      <c r="C63" s="224"/>
      <c r="D63" s="224"/>
      <c r="E63" s="224"/>
      <c r="F63" s="224"/>
      <c r="G63" s="224"/>
      <c r="H63" s="224"/>
      <c r="I63" s="224"/>
      <c r="U63" s="77"/>
      <c r="Y63" s="78"/>
      <c r="AB63" s="77"/>
    </row>
    <row r="64" spans="1:35" s="76" customFormat="1">
      <c r="A64" s="224"/>
      <c r="B64" s="224"/>
      <c r="C64" s="224"/>
      <c r="D64" s="224"/>
      <c r="E64" s="224"/>
      <c r="F64" s="224"/>
      <c r="G64" s="224"/>
      <c r="H64" s="224"/>
      <c r="I64" s="224"/>
      <c r="U64" s="77"/>
      <c r="Y64" s="78"/>
      <c r="AB64" s="77"/>
    </row>
    <row r="65" spans="1:28" s="76" customFormat="1">
      <c r="A65" s="75"/>
      <c r="U65" s="77"/>
      <c r="Y65" s="78"/>
      <c r="AB65" s="77"/>
    </row>
    <row r="66" spans="1:28" s="76" customFormat="1">
      <c r="A66" s="75"/>
      <c r="U66" s="77"/>
      <c r="Y66" s="78"/>
      <c r="AB66" s="77"/>
    </row>
    <row r="67" spans="1:28" s="76" customFormat="1">
      <c r="A67" s="75"/>
      <c r="U67" s="77"/>
      <c r="Y67" s="78"/>
      <c r="AB67" s="77"/>
    </row>
    <row r="68" spans="1:28" s="76" customFormat="1">
      <c r="A68" s="75"/>
      <c r="U68" s="77"/>
      <c r="Y68" s="78"/>
      <c r="AB68" s="77"/>
    </row>
    <row r="69" spans="1:28" s="76" customFormat="1">
      <c r="A69" s="75"/>
      <c r="U69" s="77"/>
      <c r="Y69" s="78"/>
      <c r="AB69" s="77"/>
    </row>
    <row r="70" spans="1:28" s="76" customFormat="1">
      <c r="A70" s="75"/>
      <c r="U70" s="77"/>
      <c r="Y70" s="78"/>
      <c r="AB70" s="77"/>
    </row>
    <row r="71" spans="1:28" s="76" customFormat="1">
      <c r="A71" s="75"/>
      <c r="U71" s="77"/>
      <c r="Y71" s="78"/>
      <c r="AB71" s="77"/>
    </row>
  </sheetData>
  <sheetProtection sheet="1" objects="1" scenarios="1"/>
  <mergeCells count="2">
    <mergeCell ref="A62:I64"/>
    <mergeCell ref="AE60:AF60"/>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39997558519241921"/>
  </sheetPr>
  <dimension ref="A1:V71"/>
  <sheetViews>
    <sheetView workbookViewId="0"/>
  </sheetViews>
  <sheetFormatPr defaultColWidth="13" defaultRowHeight="12.75"/>
  <cols>
    <col min="1" max="1" width="15.5703125" style="75" customWidth="1"/>
    <col min="2" max="7" width="10" style="76" customWidth="1"/>
    <col min="8" max="8" width="10" style="77" customWidth="1"/>
    <col min="9" max="14" width="10" style="76" customWidth="1"/>
    <col min="15" max="15" width="10" style="77" customWidth="1"/>
    <col min="16" max="19" width="10" style="76" customWidth="1"/>
    <col min="20" max="22" width="13" style="76" customWidth="1"/>
    <col min="23" max="16384" width="13" style="65"/>
  </cols>
  <sheetData>
    <row r="1" spans="1:22" s="59" customFormat="1" ht="21" customHeight="1">
      <c r="A1" s="211"/>
      <c r="B1" s="59">
        <v>2005</v>
      </c>
      <c r="C1" s="86">
        <v>2006</v>
      </c>
      <c r="D1" s="86">
        <v>2007</v>
      </c>
      <c r="E1" s="86">
        <v>2008</v>
      </c>
      <c r="F1" s="86">
        <v>2009</v>
      </c>
      <c r="G1" s="86">
        <v>2010</v>
      </c>
      <c r="H1" s="87">
        <v>2011</v>
      </c>
      <c r="I1" s="86">
        <v>2012</v>
      </c>
      <c r="J1" s="86">
        <v>2013</v>
      </c>
      <c r="K1" s="86">
        <v>2014</v>
      </c>
      <c r="L1" s="86">
        <v>2015</v>
      </c>
      <c r="M1" s="86">
        <v>2016</v>
      </c>
      <c r="N1" s="86">
        <v>2017</v>
      </c>
      <c r="O1" s="87">
        <v>2018</v>
      </c>
      <c r="P1" s="86">
        <v>2019</v>
      </c>
      <c r="Q1" s="86">
        <v>2020</v>
      </c>
      <c r="R1" s="86">
        <v>2021</v>
      </c>
      <c r="S1" s="86">
        <v>2022</v>
      </c>
      <c r="T1" s="86">
        <v>2023</v>
      </c>
      <c r="U1" s="86">
        <v>2024</v>
      </c>
      <c r="V1" s="86">
        <v>2025</v>
      </c>
    </row>
    <row r="2" spans="1:22">
      <c r="A2" s="88" t="s">
        <v>278</v>
      </c>
      <c r="B2" s="67"/>
      <c r="C2" s="64"/>
      <c r="D2" s="64"/>
      <c r="E2" s="64"/>
      <c r="F2" s="64"/>
      <c r="G2" s="64"/>
      <c r="H2" s="64"/>
      <c r="I2" s="57"/>
      <c r="J2" s="58"/>
      <c r="K2" s="56">
        <f>'WV POPULATION TABLE'!X2</f>
        <v>16902</v>
      </c>
      <c r="L2" s="56">
        <f>'WV POPULATION TABLE'!Y2</f>
        <v>16973</v>
      </c>
      <c r="M2" s="56">
        <f>'WV POPULATION TABLE'!Z2</f>
        <v>16749</v>
      </c>
      <c r="N2" s="56">
        <f>'WV POPULATION TABLE'!AA2</f>
        <v>16515</v>
      </c>
      <c r="O2" s="56">
        <f>'WV POPULATION TABLE'!AB2</f>
        <v>16487</v>
      </c>
      <c r="P2" s="56">
        <f>'WV POPULATION TABLE'!AC2</f>
        <v>16441</v>
      </c>
      <c r="Q2" s="56">
        <v>15463</v>
      </c>
      <c r="R2" s="214">
        <v>15445</v>
      </c>
      <c r="S2" s="214">
        <v>15414</v>
      </c>
      <c r="T2" s="57"/>
      <c r="U2" s="57"/>
      <c r="V2" s="57"/>
    </row>
    <row r="3" spans="1:22">
      <c r="A3" s="88" t="s">
        <v>233</v>
      </c>
      <c r="B3" s="67"/>
      <c r="C3" s="67"/>
      <c r="D3" s="67"/>
      <c r="E3" s="67"/>
      <c r="F3" s="67"/>
      <c r="G3" s="67"/>
      <c r="H3" s="67"/>
      <c r="I3" s="48"/>
      <c r="J3" s="50"/>
      <c r="K3" s="56">
        <f>'WV POPULATION TABLE'!X3</f>
        <v>110191</v>
      </c>
      <c r="L3" s="56">
        <f>'WV POPULATION TABLE'!Y3</f>
        <v>111678</v>
      </c>
      <c r="M3" s="56">
        <f>'WV POPULATION TABLE'!Z3</f>
        <v>113489</v>
      </c>
      <c r="N3" s="56">
        <f>'WV POPULATION TABLE'!AA3</f>
        <v>115073</v>
      </c>
      <c r="O3" s="56">
        <f>'WV POPULATION TABLE'!AB3</f>
        <v>117236</v>
      </c>
      <c r="P3" s="56">
        <f>'WV POPULATION TABLE'!AC3</f>
        <v>119171</v>
      </c>
      <c r="Q3" s="56">
        <v>122691</v>
      </c>
      <c r="R3" s="214">
        <v>126194</v>
      </c>
      <c r="S3" s="214">
        <v>129490</v>
      </c>
      <c r="T3" s="48"/>
      <c r="U3" s="48"/>
      <c r="V3" s="48"/>
    </row>
    <row r="4" spans="1:22">
      <c r="A4" s="88" t="s">
        <v>234</v>
      </c>
      <c r="B4" s="67"/>
      <c r="C4" s="67"/>
      <c r="D4" s="67"/>
      <c r="E4" s="67"/>
      <c r="F4" s="67"/>
      <c r="G4" s="67"/>
      <c r="H4" s="67"/>
      <c r="I4" s="48"/>
      <c r="J4" s="50"/>
      <c r="K4" s="50"/>
      <c r="L4" s="48"/>
      <c r="M4" s="48"/>
      <c r="N4" s="48"/>
      <c r="O4" s="48"/>
      <c r="P4" s="49"/>
      <c r="Q4" s="49"/>
      <c r="R4" s="196"/>
      <c r="S4" s="196"/>
      <c r="T4" s="48"/>
      <c r="U4" s="48"/>
      <c r="V4" s="48"/>
    </row>
    <row r="5" spans="1:22">
      <c r="A5" s="88" t="s">
        <v>235</v>
      </c>
      <c r="B5" s="67"/>
      <c r="C5" s="67"/>
      <c r="D5" s="67"/>
      <c r="E5" s="67"/>
      <c r="F5" s="67"/>
      <c r="G5" s="67"/>
      <c r="H5" s="67"/>
      <c r="I5" s="48"/>
      <c r="J5" s="50"/>
      <c r="K5" s="50"/>
      <c r="L5" s="48"/>
      <c r="M5" s="48"/>
      <c r="N5" s="48"/>
      <c r="O5" s="48"/>
      <c r="P5" s="49"/>
      <c r="Q5" s="49"/>
      <c r="R5" s="196"/>
      <c r="S5" s="196"/>
      <c r="T5" s="48"/>
      <c r="U5" s="48"/>
      <c r="V5" s="48"/>
    </row>
    <row r="6" spans="1:22">
      <c r="A6" s="88" t="s">
        <v>236</v>
      </c>
      <c r="B6" s="67"/>
      <c r="C6" s="67"/>
      <c r="D6" s="67"/>
      <c r="E6" s="67"/>
      <c r="F6" s="67"/>
      <c r="G6" s="67"/>
      <c r="H6" s="67"/>
      <c r="I6" s="48"/>
      <c r="J6" s="50"/>
      <c r="K6" s="56">
        <f>'WV POPULATION TABLE'!X6</f>
        <v>23368</v>
      </c>
      <c r="L6" s="56">
        <f>'WV POPULATION TABLE'!Y6</f>
        <v>23190</v>
      </c>
      <c r="M6" s="56">
        <f>'WV POPULATION TABLE'!Z6</f>
        <v>22663</v>
      </c>
      <c r="N6" s="56">
        <f>'WV POPULATION TABLE'!AA6</f>
        <v>22373</v>
      </c>
      <c r="O6" s="56">
        <f>'WV POPULATION TABLE'!AB6</f>
        <v>22129</v>
      </c>
      <c r="P6" s="56">
        <f>'WV POPULATION TABLE'!AC6</f>
        <v>21939</v>
      </c>
      <c r="Q6" s="56">
        <v>22472</v>
      </c>
      <c r="R6" s="214">
        <v>22109</v>
      </c>
      <c r="S6" s="214">
        <v>21733</v>
      </c>
      <c r="T6" s="48"/>
      <c r="U6" s="48"/>
      <c r="V6" s="48"/>
    </row>
    <row r="7" spans="1:22">
      <c r="A7" s="88" t="s">
        <v>219</v>
      </c>
      <c r="B7" s="67"/>
      <c r="C7" s="67"/>
      <c r="D7" s="67"/>
      <c r="E7" s="67"/>
      <c r="F7" s="67"/>
      <c r="G7" s="67"/>
      <c r="H7" s="67"/>
      <c r="I7" s="48"/>
      <c r="J7" s="50"/>
      <c r="K7" s="50"/>
      <c r="L7" s="48"/>
      <c r="M7" s="48"/>
      <c r="N7" s="48"/>
      <c r="O7" s="48"/>
      <c r="P7" s="49"/>
      <c r="Q7" s="49"/>
      <c r="R7" s="196"/>
      <c r="S7" s="196"/>
      <c r="T7" s="48"/>
      <c r="U7" s="48"/>
      <c r="V7" s="48"/>
    </row>
    <row r="8" spans="1:22">
      <c r="A8" s="88" t="s">
        <v>237</v>
      </c>
      <c r="B8" s="67"/>
      <c r="C8" s="67"/>
      <c r="D8" s="67"/>
      <c r="E8" s="67"/>
      <c r="F8" s="67"/>
      <c r="G8" s="67"/>
      <c r="H8" s="67"/>
      <c r="I8" s="48"/>
      <c r="J8" s="50"/>
      <c r="K8" s="50"/>
      <c r="L8" s="48"/>
      <c r="M8" s="48"/>
      <c r="N8" s="48"/>
      <c r="O8" s="48"/>
      <c r="P8" s="49"/>
      <c r="Q8" s="49"/>
      <c r="R8" s="196"/>
      <c r="S8" s="196"/>
      <c r="T8" s="48"/>
      <c r="U8" s="48"/>
      <c r="V8" s="48"/>
    </row>
    <row r="9" spans="1:22">
      <c r="A9" s="88" t="s">
        <v>238</v>
      </c>
      <c r="B9" s="67"/>
      <c r="C9" s="67"/>
      <c r="D9" s="67"/>
      <c r="E9" s="67"/>
      <c r="F9" s="67"/>
      <c r="G9" s="67"/>
      <c r="H9" s="67"/>
      <c r="I9" s="48"/>
      <c r="J9" s="50"/>
      <c r="K9" s="50"/>
      <c r="L9" s="48"/>
      <c r="M9" s="48"/>
      <c r="N9" s="48"/>
      <c r="O9" s="48"/>
      <c r="P9" s="49"/>
      <c r="Q9" s="49"/>
      <c r="R9" s="196"/>
      <c r="S9" s="196"/>
      <c r="T9" s="48"/>
      <c r="U9" s="48"/>
      <c r="V9" s="48"/>
    </row>
    <row r="10" spans="1:22">
      <c r="A10" s="88" t="s">
        <v>239</v>
      </c>
      <c r="B10" s="67"/>
      <c r="C10" s="67"/>
      <c r="D10" s="67"/>
      <c r="E10" s="67"/>
      <c r="F10" s="67"/>
      <c r="G10" s="67"/>
      <c r="H10" s="67"/>
      <c r="I10" s="48"/>
      <c r="J10" s="50"/>
      <c r="K10" s="50"/>
      <c r="L10" s="48"/>
      <c r="M10" s="48"/>
      <c r="N10" s="48"/>
      <c r="O10" s="48"/>
      <c r="P10" s="49"/>
      <c r="Q10" s="49"/>
      <c r="R10" s="196"/>
      <c r="S10" s="196"/>
      <c r="T10" s="48"/>
      <c r="U10" s="48"/>
      <c r="V10" s="48"/>
    </row>
    <row r="11" spans="1:22">
      <c r="A11" s="88" t="s">
        <v>222</v>
      </c>
      <c r="B11" s="67"/>
      <c r="C11" s="67"/>
      <c r="D11" s="67"/>
      <c r="E11" s="56">
        <f>'WV POPULATION TABLE'!R11</f>
        <v>46171</v>
      </c>
      <c r="F11" s="56">
        <f>'WV POPULATION TABLE'!S11</f>
        <v>46034</v>
      </c>
      <c r="G11" s="56">
        <f>'WV POPULATION TABLE'!T11</f>
        <v>46030</v>
      </c>
      <c r="H11" s="56">
        <f>'WV POPULATION TABLE'!U11</f>
        <v>45921</v>
      </c>
      <c r="I11" s="56">
        <f>'WV POPULATION TABLE'!V11</f>
        <v>45861</v>
      </c>
      <c r="J11" s="56">
        <f>'WV POPULATION TABLE'!W11</f>
        <v>45557</v>
      </c>
      <c r="K11" s="56">
        <f>'WV POPULATION TABLE'!X11</f>
        <v>45159</v>
      </c>
      <c r="L11" s="56">
        <f>'WV POPULATION TABLE'!Y11</f>
        <v>44707</v>
      </c>
      <c r="M11" s="56">
        <f>'WV POPULATION TABLE'!Z11</f>
        <v>44179</v>
      </c>
      <c r="N11" s="56">
        <f>'WV POPULATION TABLE'!AA11</f>
        <v>43607</v>
      </c>
      <c r="O11" s="56">
        <f>'WV POPULATION TABLE'!AB11</f>
        <v>42982</v>
      </c>
      <c r="P11" s="56">
        <f>'WV POPULATION TABLE'!AC11</f>
        <v>42406</v>
      </c>
      <c r="Q11" s="56">
        <v>40425</v>
      </c>
      <c r="R11" s="214">
        <v>40083</v>
      </c>
      <c r="S11" s="214">
        <v>39487</v>
      </c>
      <c r="T11" s="48"/>
      <c r="U11" s="48"/>
      <c r="V11" s="48"/>
    </row>
    <row r="12" spans="1:22">
      <c r="A12" s="88" t="s">
        <v>240</v>
      </c>
      <c r="B12" s="67"/>
      <c r="C12" s="67"/>
      <c r="D12" s="67"/>
      <c r="E12" s="67"/>
      <c r="F12" s="67"/>
      <c r="G12" s="67"/>
      <c r="H12" s="67"/>
      <c r="I12" s="48"/>
      <c r="J12" s="50"/>
      <c r="K12" s="50"/>
      <c r="L12" s="48"/>
      <c r="M12" s="48"/>
      <c r="N12" s="48"/>
      <c r="O12" s="48"/>
      <c r="P12" s="49"/>
      <c r="Q12" s="49"/>
      <c r="R12" s="196"/>
      <c r="S12" s="196"/>
      <c r="T12" s="48"/>
      <c r="U12" s="48"/>
      <c r="V12" s="48"/>
    </row>
    <row r="13" spans="1:22">
      <c r="A13" s="88" t="s">
        <v>241</v>
      </c>
      <c r="B13" s="67"/>
      <c r="C13" s="67"/>
      <c r="D13" s="67"/>
      <c r="E13" s="67"/>
      <c r="F13" s="67"/>
      <c r="G13" s="56">
        <f>'WV POPULATION TABLE'!T13</f>
        <v>11893</v>
      </c>
      <c r="H13" s="56">
        <f>'WV POPULATION TABLE'!U13</f>
        <v>11883</v>
      </c>
      <c r="I13" s="56">
        <f>'WV POPULATION TABLE'!V13</f>
        <v>11802</v>
      </c>
      <c r="J13" s="56">
        <f>'WV POPULATION TABLE'!W13</f>
        <v>11740</v>
      </c>
      <c r="K13" s="56">
        <f>'WV POPULATION TABLE'!X13</f>
        <v>11617</v>
      </c>
      <c r="L13" s="56">
        <f>'WV POPULATION TABLE'!Y13</f>
        <v>11651</v>
      </c>
      <c r="M13" s="56">
        <f>'WV POPULATION TABLE'!Z13</f>
        <v>11602</v>
      </c>
      <c r="N13" s="56">
        <f>'WV POPULATION TABLE'!AA13</f>
        <v>11627</v>
      </c>
      <c r="O13" s="56">
        <f>'WV POPULATION TABLE'!AB13</f>
        <v>11630</v>
      </c>
      <c r="P13" s="56">
        <f>'WV POPULATION TABLE'!AC13</f>
        <v>11568</v>
      </c>
      <c r="Q13" s="56">
        <v>10988</v>
      </c>
      <c r="R13" s="214">
        <v>11009</v>
      </c>
      <c r="S13" s="214">
        <v>10968</v>
      </c>
      <c r="T13" s="48"/>
      <c r="U13" s="48"/>
      <c r="V13" s="48"/>
    </row>
    <row r="14" spans="1:22">
      <c r="A14" s="88" t="s">
        <v>242</v>
      </c>
      <c r="B14" s="67"/>
      <c r="C14" s="67"/>
      <c r="D14" s="67"/>
      <c r="E14" s="67"/>
      <c r="F14" s="67"/>
      <c r="G14" s="67"/>
      <c r="H14" s="67"/>
      <c r="I14" s="56">
        <f>'WV POPULATION TABLE'!V14</f>
        <v>35877</v>
      </c>
      <c r="J14" s="56">
        <f>'WV POPULATION TABLE'!W14</f>
        <v>35798</v>
      </c>
      <c r="K14" s="56">
        <f>'WV POPULATION TABLE'!X14</f>
        <v>35579</v>
      </c>
      <c r="L14" s="56">
        <f>'WV POPULATION TABLE'!Y14</f>
        <v>35580</v>
      </c>
      <c r="M14" s="56">
        <f>'WV POPULATION TABLE'!Z14</f>
        <v>35532</v>
      </c>
      <c r="N14" s="56">
        <f>'WV POPULATION TABLE'!AA14</f>
        <v>35208</v>
      </c>
      <c r="O14" s="56">
        <f>'WV POPULATION TABLE'!AB14</f>
        <v>34792</v>
      </c>
      <c r="P14" s="56">
        <f>'WV POPULATION TABLE'!AC14</f>
        <v>34662</v>
      </c>
      <c r="Q14" s="56">
        <v>32895</v>
      </c>
      <c r="R14" s="214">
        <v>32698</v>
      </c>
      <c r="S14" s="214">
        <v>32435</v>
      </c>
      <c r="T14" s="48"/>
      <c r="U14" s="48"/>
      <c r="V14" s="48"/>
    </row>
    <row r="15" spans="1:22">
      <c r="A15" s="88" t="s">
        <v>243</v>
      </c>
      <c r="B15" s="67"/>
      <c r="C15" s="67"/>
      <c r="D15" s="67"/>
      <c r="E15" s="67"/>
      <c r="F15" s="67"/>
      <c r="G15" s="67"/>
      <c r="H15" s="67"/>
      <c r="I15" s="48"/>
      <c r="J15" s="50"/>
      <c r="K15" s="50"/>
      <c r="L15" s="56">
        <f>'WV POPULATION TABLE'!Y15</f>
        <v>23311</v>
      </c>
      <c r="M15" s="56">
        <f>'WV POPULATION TABLE'!Z15</f>
        <v>23316</v>
      </c>
      <c r="N15" s="56">
        <f>'WV POPULATION TABLE'!AA15</f>
        <v>23386</v>
      </c>
      <c r="O15" s="56">
        <f>'WV POPULATION TABLE'!AB15</f>
        <v>23357</v>
      </c>
      <c r="P15" s="56">
        <f>'WV POPULATION TABLE'!AC15</f>
        <v>23175</v>
      </c>
      <c r="Q15" s="56">
        <v>23097</v>
      </c>
      <c r="R15" s="214">
        <v>23374</v>
      </c>
      <c r="S15" s="214">
        <v>23468</v>
      </c>
      <c r="T15" s="48"/>
      <c r="U15" s="48"/>
      <c r="V15" s="48"/>
    </row>
    <row r="16" spans="1:22">
      <c r="A16" s="88" t="s">
        <v>244</v>
      </c>
      <c r="B16" s="67"/>
      <c r="C16" s="67"/>
      <c r="D16" s="67"/>
      <c r="E16" s="67"/>
      <c r="F16" s="67"/>
      <c r="G16" s="67"/>
      <c r="H16" s="67"/>
      <c r="I16" s="48"/>
      <c r="J16" s="50"/>
      <c r="K16" s="50"/>
      <c r="L16" s="48"/>
      <c r="M16" s="48"/>
      <c r="N16" s="48"/>
      <c r="O16" s="48"/>
      <c r="P16" s="49"/>
      <c r="Q16" s="49"/>
      <c r="R16" s="196"/>
      <c r="S16" s="196"/>
      <c r="T16" s="48"/>
      <c r="U16" s="48"/>
      <c r="V16" s="48"/>
    </row>
    <row r="17" spans="1:22">
      <c r="A17" s="88" t="s">
        <v>245</v>
      </c>
      <c r="B17" s="67"/>
      <c r="C17" s="67"/>
      <c r="D17" s="67"/>
      <c r="E17" s="67"/>
      <c r="F17" s="67"/>
      <c r="G17" s="67"/>
      <c r="H17" s="67"/>
      <c r="I17" s="48"/>
      <c r="J17" s="50"/>
      <c r="K17" s="50"/>
      <c r="L17" s="48"/>
      <c r="M17" s="48"/>
      <c r="N17" s="48"/>
      <c r="O17" s="48"/>
      <c r="P17" s="49"/>
      <c r="Q17" s="49"/>
      <c r="R17" s="196"/>
      <c r="S17" s="196"/>
      <c r="T17" s="48"/>
      <c r="U17" s="48"/>
      <c r="V17" s="48"/>
    </row>
    <row r="18" spans="1:22">
      <c r="A18" s="88" t="s">
        <v>218</v>
      </c>
      <c r="B18" s="67"/>
      <c r="C18" s="67"/>
      <c r="D18" s="67"/>
      <c r="E18" s="67"/>
      <c r="F18" s="67"/>
      <c r="G18" s="67"/>
      <c r="H18" s="67"/>
      <c r="I18" s="48"/>
      <c r="J18" s="50"/>
      <c r="K18" s="50"/>
      <c r="L18" s="48"/>
      <c r="M18" s="48"/>
      <c r="N18" s="48"/>
      <c r="O18" s="48"/>
      <c r="P18" s="49"/>
      <c r="Q18" s="49"/>
      <c r="R18" s="196"/>
      <c r="S18" s="196"/>
      <c r="T18" s="48"/>
      <c r="U18" s="48"/>
      <c r="V18" s="48"/>
    </row>
    <row r="19" spans="1:22">
      <c r="A19" s="88" t="s">
        <v>246</v>
      </c>
      <c r="B19" s="67"/>
      <c r="C19" s="67"/>
      <c r="D19" s="67"/>
      <c r="E19" s="67"/>
      <c r="F19" s="67"/>
      <c r="G19" s="67"/>
      <c r="H19" s="67"/>
      <c r="I19" s="48"/>
      <c r="J19" s="50"/>
      <c r="K19" s="50"/>
      <c r="L19" s="48"/>
      <c r="M19" s="48"/>
      <c r="N19" s="48"/>
      <c r="O19" s="48"/>
      <c r="P19" s="49"/>
      <c r="Q19" s="49"/>
      <c r="R19" s="196"/>
      <c r="S19" s="196"/>
      <c r="T19" s="48"/>
      <c r="U19" s="48"/>
      <c r="V19" s="48"/>
    </row>
    <row r="20" spans="1:22">
      <c r="A20" s="88" t="s">
        <v>247</v>
      </c>
      <c r="B20" s="67"/>
      <c r="C20" s="67"/>
      <c r="D20" s="67"/>
      <c r="E20" s="67"/>
      <c r="F20" s="67"/>
      <c r="G20" s="67"/>
      <c r="H20" s="67"/>
      <c r="I20" s="48"/>
      <c r="J20" s="50"/>
      <c r="K20" s="50"/>
      <c r="L20" s="48"/>
      <c r="M20" s="48"/>
      <c r="N20" s="48"/>
      <c r="O20" s="48"/>
      <c r="P20" s="49"/>
      <c r="Q20" s="49"/>
      <c r="R20" s="196"/>
      <c r="S20" s="196"/>
      <c r="T20" s="48"/>
      <c r="U20" s="48"/>
      <c r="V20" s="48"/>
    </row>
    <row r="21" spans="1:22">
      <c r="A21" s="88" t="s">
        <v>248</v>
      </c>
      <c r="B21" s="67"/>
      <c r="C21" s="67"/>
      <c r="D21" s="67"/>
      <c r="E21" s="67"/>
      <c r="F21" s="67"/>
      <c r="G21" s="67"/>
      <c r="H21" s="67"/>
      <c r="I21" s="48"/>
      <c r="J21" s="50"/>
      <c r="K21" s="50"/>
      <c r="L21" s="48"/>
      <c r="M21" s="48"/>
      <c r="N21" s="48"/>
      <c r="O21" s="48"/>
      <c r="P21" s="49"/>
      <c r="Q21" s="49"/>
      <c r="R21" s="196"/>
      <c r="S21" s="196"/>
      <c r="T21" s="48"/>
      <c r="U21" s="48"/>
      <c r="V21" s="48"/>
    </row>
    <row r="22" spans="1:22">
      <c r="A22" s="88" t="s">
        <v>249</v>
      </c>
      <c r="B22" s="67"/>
      <c r="C22" s="67"/>
      <c r="D22" s="67"/>
      <c r="E22" s="67"/>
      <c r="F22" s="67"/>
      <c r="G22" s="67"/>
      <c r="H22" s="67"/>
      <c r="I22" s="48"/>
      <c r="J22" s="50"/>
      <c r="K22" s="50"/>
      <c r="L22" s="48"/>
      <c r="M22" s="48"/>
      <c r="N22" s="48"/>
      <c r="O22" s="48"/>
      <c r="P22" s="49"/>
      <c r="Q22" s="49"/>
      <c r="R22" s="196"/>
      <c r="S22" s="196"/>
      <c r="T22" s="48"/>
      <c r="U22" s="48"/>
      <c r="V22" s="48"/>
    </row>
    <row r="23" spans="1:22">
      <c r="A23" s="88" t="s">
        <v>250</v>
      </c>
      <c r="B23" s="67"/>
      <c r="C23" s="67"/>
      <c r="D23" s="67"/>
      <c r="E23" s="67"/>
      <c r="F23" s="67"/>
      <c r="G23" s="67"/>
      <c r="H23" s="67"/>
      <c r="I23" s="48"/>
      <c r="J23" s="50"/>
      <c r="K23" s="50"/>
      <c r="L23" s="48"/>
      <c r="M23" s="48"/>
      <c r="N23" s="48"/>
      <c r="O23" s="48"/>
      <c r="P23" s="49"/>
      <c r="Q23" s="49"/>
      <c r="R23" s="196"/>
      <c r="S23" s="196"/>
      <c r="T23" s="48"/>
      <c r="U23" s="48"/>
      <c r="V23" s="48"/>
    </row>
    <row r="24" spans="1:22">
      <c r="A24" s="88" t="s">
        <v>251</v>
      </c>
      <c r="B24" s="67"/>
      <c r="C24" s="67"/>
      <c r="D24" s="67"/>
      <c r="E24" s="67"/>
      <c r="F24" s="67"/>
      <c r="G24" s="67"/>
      <c r="H24" s="67"/>
      <c r="I24" s="48"/>
      <c r="J24" s="50"/>
      <c r="K24" s="50"/>
      <c r="L24" s="48"/>
      <c r="M24" s="48"/>
      <c r="N24" s="48"/>
      <c r="O24" s="48"/>
      <c r="P24" s="49"/>
      <c r="Q24" s="49"/>
      <c r="R24" s="196"/>
      <c r="S24" s="196"/>
      <c r="T24" s="48"/>
      <c r="U24" s="48"/>
      <c r="V24" s="48"/>
    </row>
    <row r="25" spans="1:22">
      <c r="A25" s="88" t="s">
        <v>252</v>
      </c>
      <c r="B25" s="67"/>
      <c r="C25" s="67"/>
      <c r="D25" s="67"/>
      <c r="E25" s="67"/>
      <c r="F25" s="67"/>
      <c r="G25" s="67"/>
      <c r="H25" s="67"/>
      <c r="I25" s="48"/>
      <c r="J25" s="50"/>
      <c r="K25" s="50"/>
      <c r="L25" s="48"/>
      <c r="M25" s="48"/>
      <c r="N25" s="48"/>
      <c r="O25" s="48"/>
      <c r="P25" s="49"/>
      <c r="Q25" s="49"/>
      <c r="R25" s="196"/>
      <c r="S25" s="196"/>
      <c r="T25" s="48"/>
      <c r="U25" s="48"/>
      <c r="V25" s="48"/>
    </row>
    <row r="26" spans="1:22">
      <c r="A26" s="88" t="s">
        <v>253</v>
      </c>
      <c r="B26" s="67"/>
      <c r="C26" s="67"/>
      <c r="D26" s="67"/>
      <c r="E26" s="67"/>
      <c r="F26" s="67"/>
      <c r="G26" s="67"/>
      <c r="H26" s="67"/>
      <c r="I26" s="48"/>
      <c r="J26" s="50"/>
      <c r="K26" s="50"/>
      <c r="L26" s="48"/>
      <c r="M26" s="48"/>
      <c r="N26" s="48"/>
      <c r="O26" s="48"/>
      <c r="P26" s="49"/>
      <c r="Q26" s="49"/>
      <c r="R26" s="196"/>
      <c r="S26" s="196"/>
      <c r="T26" s="48"/>
      <c r="U26" s="48"/>
      <c r="V26" s="48"/>
    </row>
    <row r="27" spans="1:22">
      <c r="A27" s="88" t="s">
        <v>254</v>
      </c>
      <c r="B27" s="67"/>
      <c r="C27" s="67"/>
      <c r="D27" s="67"/>
      <c r="E27" s="67"/>
      <c r="F27" s="67"/>
      <c r="G27" s="67"/>
      <c r="H27" s="67"/>
      <c r="I27" s="48"/>
      <c r="J27" s="50"/>
      <c r="K27" s="50"/>
      <c r="L27" s="48"/>
      <c r="M27" s="48"/>
      <c r="N27" s="48"/>
      <c r="O27" s="48"/>
      <c r="P27" s="49"/>
      <c r="Q27" s="49"/>
      <c r="R27" s="196"/>
      <c r="S27" s="196"/>
      <c r="T27" s="48"/>
      <c r="U27" s="48"/>
      <c r="V27" s="48"/>
    </row>
    <row r="28" spans="1:22">
      <c r="A28" s="88" t="s">
        <v>4</v>
      </c>
      <c r="B28" s="67"/>
      <c r="C28" s="67"/>
      <c r="D28" s="67"/>
      <c r="E28" s="67"/>
      <c r="F28" s="67"/>
      <c r="G28" s="67"/>
      <c r="H28" s="67"/>
      <c r="I28" s="48"/>
      <c r="J28" s="50"/>
      <c r="K28" s="50"/>
      <c r="L28" s="48"/>
      <c r="M28" s="48"/>
      <c r="N28" s="48"/>
      <c r="O28" s="48"/>
      <c r="P28" s="49"/>
      <c r="Q28" s="49"/>
      <c r="R28" s="196"/>
      <c r="S28" s="196"/>
      <c r="T28" s="48"/>
      <c r="U28" s="48"/>
      <c r="V28" s="48"/>
    </row>
    <row r="29" spans="1:22">
      <c r="A29" s="88" t="s">
        <v>255</v>
      </c>
      <c r="B29" s="67"/>
      <c r="C29" s="67"/>
      <c r="D29" s="67"/>
      <c r="E29" s="67"/>
      <c r="F29" s="67"/>
      <c r="G29" s="67"/>
      <c r="H29" s="67"/>
      <c r="I29" s="48"/>
      <c r="J29" s="50"/>
      <c r="K29" s="50"/>
      <c r="L29" s="48"/>
      <c r="M29" s="48"/>
      <c r="N29" s="48"/>
      <c r="O29" s="48"/>
      <c r="P29" s="49"/>
      <c r="Q29" s="49"/>
      <c r="R29" s="196"/>
      <c r="S29" s="196"/>
      <c r="T29" s="48"/>
      <c r="U29" s="48"/>
      <c r="V29" s="48"/>
    </row>
    <row r="30" spans="1:22">
      <c r="A30" s="88" t="s">
        <v>256</v>
      </c>
      <c r="B30" s="67"/>
      <c r="C30" s="67"/>
      <c r="D30" s="67"/>
      <c r="E30" s="67"/>
      <c r="F30" s="67"/>
      <c r="G30" s="67"/>
      <c r="H30" s="67"/>
      <c r="I30" s="48"/>
      <c r="J30" s="56">
        <f>'WV POPULATION TABLE'!W30</f>
        <v>27691</v>
      </c>
      <c r="K30" s="56">
        <f>'WV POPULATION TABLE'!X30</f>
        <v>27567</v>
      </c>
      <c r="L30" s="56">
        <f>'WV POPULATION TABLE'!Y30</f>
        <v>27417</v>
      </c>
      <c r="M30" s="56">
        <f>'WV POPULATION TABLE'!Z30</f>
        <v>27375</v>
      </c>
      <c r="N30" s="56">
        <f>'WV POPULATION TABLE'!AA30</f>
        <v>27223</v>
      </c>
      <c r="O30" s="56">
        <f>'WV POPULATION TABLE'!AB30</f>
        <v>26953</v>
      </c>
      <c r="P30" s="56">
        <f>'WV POPULATION TABLE'!AC30</f>
        <v>26868</v>
      </c>
      <c r="Q30" s="56">
        <v>26890</v>
      </c>
      <c r="R30" s="214">
        <v>26866</v>
      </c>
      <c r="S30" s="214">
        <v>26855</v>
      </c>
      <c r="T30" s="48"/>
      <c r="U30" s="48"/>
      <c r="V30" s="48"/>
    </row>
    <row r="31" spans="1:22">
      <c r="A31" s="88" t="s">
        <v>257</v>
      </c>
      <c r="B31" s="67"/>
      <c r="C31" s="67"/>
      <c r="D31" s="67"/>
      <c r="E31" s="67"/>
      <c r="F31" s="67"/>
      <c r="G31" s="67"/>
      <c r="H31" s="67"/>
      <c r="I31" s="48"/>
      <c r="J31" s="50"/>
      <c r="K31" s="50"/>
      <c r="L31" s="48"/>
      <c r="M31" s="48"/>
      <c r="N31" s="48"/>
      <c r="O31" s="48"/>
      <c r="P31" s="49"/>
      <c r="Q31" s="49"/>
      <c r="R31" s="196"/>
      <c r="S31" s="196"/>
      <c r="T31" s="48"/>
      <c r="U31" s="48"/>
      <c r="V31" s="48"/>
    </row>
    <row r="32" spans="1:22">
      <c r="A32" s="88" t="s">
        <v>0</v>
      </c>
      <c r="B32" s="67"/>
      <c r="C32" s="67"/>
      <c r="D32" s="67"/>
      <c r="E32" s="67"/>
      <c r="F32" s="67"/>
      <c r="G32" s="67"/>
      <c r="H32" s="67"/>
      <c r="I32" s="48"/>
      <c r="J32" s="50"/>
      <c r="K32" s="50"/>
      <c r="L32" s="48"/>
      <c r="M32" s="48"/>
      <c r="N32" s="48"/>
      <c r="O32" s="48"/>
      <c r="P32" s="49"/>
      <c r="Q32" s="49"/>
      <c r="R32" s="196"/>
      <c r="S32" s="196"/>
      <c r="T32" s="48"/>
      <c r="U32" s="48"/>
      <c r="V32" s="48"/>
    </row>
    <row r="33" spans="1:22">
      <c r="A33" s="88" t="s">
        <v>258</v>
      </c>
      <c r="B33" s="67"/>
      <c r="C33" s="67"/>
      <c r="D33" s="67"/>
      <c r="E33" s="67"/>
      <c r="F33" s="67"/>
      <c r="G33" s="67"/>
      <c r="H33" s="67"/>
      <c r="I33" s="48"/>
      <c r="J33" s="50"/>
      <c r="K33" s="50"/>
      <c r="L33" s="48"/>
      <c r="M33" s="48"/>
      <c r="N33" s="48"/>
      <c r="O33" s="48"/>
      <c r="P33" s="49"/>
      <c r="Q33" s="49"/>
      <c r="R33" s="196"/>
      <c r="S33" s="196"/>
      <c r="T33" s="48"/>
      <c r="U33" s="48"/>
      <c r="V33" s="48"/>
    </row>
    <row r="34" spans="1:22">
      <c r="A34" s="88" t="s">
        <v>259</v>
      </c>
      <c r="B34" s="67"/>
      <c r="C34" s="67"/>
      <c r="D34" s="67"/>
      <c r="E34" s="67"/>
      <c r="F34" s="67"/>
      <c r="G34" s="67"/>
      <c r="H34" s="67"/>
      <c r="I34" s="48"/>
      <c r="J34" s="50"/>
      <c r="K34" s="50"/>
      <c r="L34" s="48"/>
      <c r="M34" s="48"/>
      <c r="N34" s="48"/>
      <c r="O34" s="48"/>
      <c r="P34" s="49"/>
      <c r="Q34" s="49"/>
      <c r="R34" s="196"/>
      <c r="S34" s="196"/>
      <c r="T34" s="48"/>
      <c r="U34" s="48"/>
      <c r="V34" s="48"/>
    </row>
    <row r="35" spans="1:22">
      <c r="A35" s="88" t="s">
        <v>3</v>
      </c>
      <c r="B35" s="67"/>
      <c r="C35" s="67"/>
      <c r="D35" s="67"/>
      <c r="E35" s="67"/>
      <c r="F35" s="67"/>
      <c r="G35" s="67"/>
      <c r="H35" s="67"/>
      <c r="I35" s="48"/>
      <c r="J35" s="50"/>
      <c r="K35" s="50"/>
      <c r="L35" s="48"/>
      <c r="M35" s="48"/>
      <c r="N35" s="48"/>
      <c r="O35" s="48"/>
      <c r="P35" s="49"/>
      <c r="Q35" s="49"/>
      <c r="R35" s="196"/>
      <c r="S35" s="196"/>
      <c r="T35" s="48"/>
      <c r="U35" s="48"/>
      <c r="V35" s="48"/>
    </row>
    <row r="36" spans="1:22">
      <c r="A36" s="88" t="s">
        <v>260</v>
      </c>
      <c r="B36" s="67"/>
      <c r="C36" s="67"/>
      <c r="D36" s="67"/>
      <c r="E36" s="67"/>
      <c r="F36" s="67"/>
      <c r="G36" s="67"/>
      <c r="H36" s="67"/>
      <c r="I36" s="48"/>
      <c r="J36" s="50"/>
      <c r="K36" s="50"/>
      <c r="L36" s="56">
        <f>'WV POPULATION TABLE'!Y36</f>
        <v>42969</v>
      </c>
      <c r="M36" s="56">
        <f>'WV POPULATION TABLE'!Z36</f>
        <v>42629</v>
      </c>
      <c r="N36" s="56">
        <f>'WV POPULATION TABLE'!AA36</f>
        <v>42001</v>
      </c>
      <c r="O36" s="56">
        <f>'WV POPULATION TABLE'!AB36</f>
        <v>41705</v>
      </c>
      <c r="P36" s="56">
        <f>'WV POPULATION TABLE'!AC36</f>
        <v>41411</v>
      </c>
      <c r="Q36" s="56">
        <v>42338</v>
      </c>
      <c r="R36" s="214">
        <v>41878</v>
      </c>
      <c r="S36" s="214">
        <v>41447</v>
      </c>
      <c r="T36" s="48"/>
      <c r="U36" s="48"/>
      <c r="V36" s="48"/>
    </row>
    <row r="37" spans="1:22">
      <c r="A37" s="88" t="s">
        <v>220</v>
      </c>
      <c r="B37" s="67"/>
      <c r="C37" s="67"/>
      <c r="D37" s="67"/>
      <c r="E37" s="67"/>
      <c r="F37" s="67"/>
      <c r="G37" s="67"/>
      <c r="H37" s="67"/>
      <c r="I37" s="48"/>
      <c r="J37" s="50"/>
      <c r="K37" s="50"/>
      <c r="L37" s="48"/>
      <c r="M37" s="48"/>
      <c r="N37" s="48"/>
      <c r="O37" s="48"/>
      <c r="P37" s="49"/>
      <c r="Q37" s="49"/>
      <c r="R37" s="196"/>
      <c r="S37" s="196"/>
      <c r="T37" s="48"/>
      <c r="U37" s="48"/>
      <c r="V37" s="48"/>
    </row>
    <row r="38" spans="1:22">
      <c r="A38" s="88" t="s">
        <v>261</v>
      </c>
      <c r="B38" s="67"/>
      <c r="C38" s="67"/>
      <c r="D38" s="67"/>
      <c r="E38" s="67"/>
      <c r="F38" s="67"/>
      <c r="G38" s="67"/>
      <c r="H38" s="67"/>
      <c r="I38" s="48"/>
      <c r="J38" s="50"/>
      <c r="K38" s="50"/>
      <c r="L38" s="48"/>
      <c r="M38" s="48"/>
      <c r="N38" s="48"/>
      <c r="O38" s="48"/>
      <c r="P38" s="49"/>
      <c r="Q38" s="49"/>
      <c r="R38" s="196"/>
      <c r="S38" s="196"/>
      <c r="T38" s="48"/>
      <c r="U38" s="48"/>
      <c r="V38" s="48"/>
    </row>
    <row r="39" spans="1:22">
      <c r="A39" s="88" t="s">
        <v>9</v>
      </c>
      <c r="B39" s="67"/>
      <c r="C39" s="67"/>
      <c r="D39" s="67"/>
      <c r="E39" s="67"/>
      <c r="F39" s="67"/>
      <c r="G39" s="67"/>
      <c r="H39" s="67"/>
      <c r="I39" s="48"/>
      <c r="J39" s="50"/>
      <c r="K39" s="50"/>
      <c r="L39" s="48"/>
      <c r="M39" s="48"/>
      <c r="N39" s="48"/>
      <c r="O39" s="48"/>
      <c r="P39" s="49"/>
      <c r="Q39" s="49"/>
      <c r="R39" s="196"/>
      <c r="S39" s="196"/>
      <c r="T39" s="48"/>
      <c r="U39" s="48"/>
      <c r="V39" s="48"/>
    </row>
    <row r="40" spans="1:22">
      <c r="A40" s="88" t="s">
        <v>262</v>
      </c>
      <c r="B40" s="67"/>
      <c r="C40" s="67"/>
      <c r="D40" s="67"/>
      <c r="E40" s="67"/>
      <c r="F40" s="67"/>
      <c r="G40" s="67"/>
      <c r="H40" s="67"/>
      <c r="I40" s="48"/>
      <c r="J40" s="50"/>
      <c r="K40" s="50"/>
      <c r="L40" s="48"/>
      <c r="M40" s="48"/>
      <c r="N40" s="48"/>
      <c r="O40" s="48"/>
      <c r="P40" s="49"/>
      <c r="Q40" s="49"/>
      <c r="R40" s="196"/>
      <c r="S40" s="196"/>
      <c r="T40" s="48"/>
      <c r="U40" s="48"/>
      <c r="V40" s="48"/>
    </row>
    <row r="41" spans="1:22">
      <c r="A41" s="88" t="s">
        <v>263</v>
      </c>
      <c r="B41" s="67"/>
      <c r="C41" s="67"/>
      <c r="D41" s="67"/>
      <c r="E41" s="67"/>
      <c r="F41" s="67"/>
      <c r="G41" s="67"/>
      <c r="H41" s="67"/>
      <c r="I41" s="48"/>
      <c r="J41" s="50"/>
      <c r="K41" s="50"/>
      <c r="L41" s="48"/>
      <c r="M41" s="48"/>
      <c r="N41" s="48"/>
      <c r="O41" s="48"/>
      <c r="P41" s="49"/>
      <c r="Q41" s="49"/>
      <c r="R41" s="196"/>
      <c r="S41" s="196"/>
      <c r="T41" s="48"/>
      <c r="U41" s="48"/>
      <c r="V41" s="48"/>
    </row>
    <row r="42" spans="1:22">
      <c r="A42" s="88" t="s">
        <v>264</v>
      </c>
      <c r="B42" s="67"/>
      <c r="C42" s="67"/>
      <c r="D42" s="67"/>
      <c r="E42" s="67"/>
      <c r="F42" s="67"/>
      <c r="G42" s="67"/>
      <c r="H42" s="67"/>
      <c r="I42" s="48"/>
      <c r="J42" s="50"/>
      <c r="K42" s="50"/>
      <c r="L42" s="48"/>
      <c r="M42" s="48"/>
      <c r="N42" s="48"/>
      <c r="O42" s="48"/>
      <c r="P42" s="49"/>
      <c r="Q42" s="49"/>
      <c r="R42" s="196"/>
      <c r="S42" s="196"/>
      <c r="T42" s="48"/>
      <c r="U42" s="48"/>
      <c r="V42" s="48"/>
    </row>
    <row r="43" spans="1:22">
      <c r="A43" s="88" t="s">
        <v>265</v>
      </c>
      <c r="B43" s="67"/>
      <c r="C43" s="67"/>
      <c r="D43" s="67"/>
      <c r="E43" s="67"/>
      <c r="F43" s="67"/>
      <c r="G43" s="67"/>
      <c r="H43" s="67"/>
      <c r="I43" s="48"/>
      <c r="J43" s="50"/>
      <c r="K43" s="50"/>
      <c r="L43" s="48"/>
      <c r="M43" s="48"/>
      <c r="N43" s="48"/>
      <c r="O43" s="48"/>
      <c r="P43" s="49"/>
      <c r="Q43" s="49"/>
      <c r="R43" s="196"/>
      <c r="S43" s="196"/>
      <c r="T43" s="48"/>
      <c r="U43" s="48"/>
      <c r="V43" s="48"/>
    </row>
    <row r="44" spans="1:22">
      <c r="A44" s="88" t="s">
        <v>266</v>
      </c>
      <c r="B44" s="67"/>
      <c r="C44" s="67"/>
      <c r="D44" s="67"/>
      <c r="E44" s="67"/>
      <c r="F44" s="67"/>
      <c r="G44" s="67"/>
      <c r="H44" s="67"/>
      <c r="I44" s="48"/>
      <c r="J44" s="50"/>
      <c r="K44" s="50"/>
      <c r="L44" s="48"/>
      <c r="M44" s="48"/>
      <c r="N44" s="48"/>
      <c r="O44" s="48"/>
      <c r="P44" s="49"/>
      <c r="Q44" s="49"/>
      <c r="R44" s="196"/>
      <c r="S44" s="196"/>
      <c r="T44" s="48"/>
      <c r="U44" s="48"/>
      <c r="V44" s="48"/>
    </row>
    <row r="45" spans="1:22">
      <c r="A45" s="88" t="s">
        <v>267</v>
      </c>
      <c r="B45" s="67"/>
      <c r="C45" s="67"/>
      <c r="D45" s="67"/>
      <c r="E45" s="67"/>
      <c r="F45" s="67"/>
      <c r="G45" s="67"/>
      <c r="H45" s="67"/>
      <c r="I45" s="48"/>
      <c r="J45" s="50"/>
      <c r="K45" s="50"/>
      <c r="L45" s="48"/>
      <c r="M45" s="48"/>
      <c r="N45" s="48"/>
      <c r="O45" s="48"/>
      <c r="P45" s="49"/>
      <c r="Q45" s="49"/>
      <c r="R45" s="196"/>
      <c r="S45" s="196"/>
      <c r="T45" s="48"/>
      <c r="U45" s="48"/>
      <c r="V45" s="48"/>
    </row>
    <row r="46" spans="1:22">
      <c r="A46" s="88" t="s">
        <v>268</v>
      </c>
      <c r="B46" s="67"/>
      <c r="C46" s="67"/>
      <c r="D46" s="67"/>
      <c r="E46" s="67"/>
      <c r="F46" s="67"/>
      <c r="G46" s="67"/>
      <c r="H46" s="67"/>
      <c r="I46" s="48"/>
      <c r="J46" s="50"/>
      <c r="K46" s="50"/>
      <c r="L46" s="48"/>
      <c r="M46" s="48"/>
      <c r="N46" s="48"/>
      <c r="O46" s="48"/>
      <c r="P46" s="49"/>
      <c r="Q46" s="49"/>
      <c r="R46" s="196"/>
      <c r="S46" s="196"/>
      <c r="T46" s="48"/>
      <c r="U46" s="48"/>
      <c r="V46" s="48"/>
    </row>
    <row r="47" spans="1:22">
      <c r="A47" s="88" t="s">
        <v>269</v>
      </c>
      <c r="B47" s="67"/>
      <c r="C47" s="67"/>
      <c r="D47" s="67"/>
      <c r="E47" s="67"/>
      <c r="F47" s="67"/>
      <c r="G47" s="67"/>
      <c r="H47" s="67"/>
      <c r="I47" s="48"/>
      <c r="J47" s="50"/>
      <c r="K47" s="50"/>
      <c r="L47" s="48"/>
      <c r="M47" s="48"/>
      <c r="N47" s="48"/>
      <c r="O47" s="48"/>
      <c r="P47" s="49"/>
      <c r="Q47" s="49"/>
      <c r="R47" s="196"/>
      <c r="S47" s="196"/>
      <c r="T47" s="48"/>
      <c r="U47" s="48"/>
      <c r="V47" s="48"/>
    </row>
    <row r="48" spans="1:22">
      <c r="A48" s="88" t="s">
        <v>270</v>
      </c>
      <c r="B48" s="67"/>
      <c r="C48" s="67"/>
      <c r="D48" s="67"/>
      <c r="E48" s="67"/>
      <c r="F48" s="67"/>
      <c r="G48" s="67"/>
      <c r="H48" s="67"/>
      <c r="I48" s="48"/>
      <c r="J48" s="50"/>
      <c r="K48" s="50"/>
      <c r="L48" s="48"/>
      <c r="M48" s="48"/>
      <c r="N48" s="48"/>
      <c r="O48" s="48"/>
      <c r="P48" s="49"/>
      <c r="Q48" s="49"/>
      <c r="R48" s="196"/>
      <c r="S48" s="196"/>
      <c r="T48" s="48"/>
      <c r="U48" s="48"/>
      <c r="V48" s="48"/>
    </row>
    <row r="49" spans="1:22">
      <c r="A49" s="88" t="s">
        <v>271</v>
      </c>
      <c r="B49" s="67"/>
      <c r="C49" s="67"/>
      <c r="D49" s="67"/>
      <c r="E49" s="67"/>
      <c r="F49" s="67"/>
      <c r="G49" s="67"/>
      <c r="H49" s="67"/>
      <c r="I49" s="48"/>
      <c r="J49" s="50"/>
      <c r="K49" s="50"/>
      <c r="L49" s="48"/>
      <c r="M49" s="48"/>
      <c r="N49" s="48"/>
      <c r="O49" s="48"/>
      <c r="P49" s="49"/>
      <c r="Q49" s="49"/>
      <c r="R49" s="196"/>
      <c r="S49" s="196"/>
      <c r="T49" s="48"/>
      <c r="U49" s="48"/>
      <c r="V49" s="48"/>
    </row>
    <row r="50" spans="1:22">
      <c r="A50" s="88" t="s">
        <v>228</v>
      </c>
      <c r="B50" s="67"/>
      <c r="C50" s="67"/>
      <c r="D50" s="67"/>
      <c r="E50" s="67"/>
      <c r="F50" s="67"/>
      <c r="G50" s="67"/>
      <c r="H50" s="67"/>
      <c r="I50" s="48"/>
      <c r="J50" s="50"/>
      <c r="K50" s="50"/>
      <c r="L50" s="48"/>
      <c r="M50" s="48"/>
      <c r="N50" s="48"/>
      <c r="O50" s="48"/>
      <c r="P50" s="49"/>
      <c r="Q50" s="49"/>
      <c r="R50" s="196"/>
      <c r="S50" s="196"/>
      <c r="T50" s="48"/>
      <c r="U50" s="48"/>
      <c r="V50" s="48"/>
    </row>
    <row r="51" spans="1:22">
      <c r="A51" s="88" t="s">
        <v>272</v>
      </c>
      <c r="B51" s="67"/>
      <c r="C51" s="67"/>
      <c r="D51" s="67"/>
      <c r="E51" s="67"/>
      <c r="F51" s="67"/>
      <c r="G51" s="67"/>
      <c r="H51" s="67"/>
      <c r="I51" s="48"/>
      <c r="J51" s="50"/>
      <c r="K51" s="50"/>
      <c r="L51" s="48"/>
      <c r="M51" s="48"/>
      <c r="N51" s="48"/>
      <c r="O51" s="48"/>
      <c r="P51" s="49"/>
      <c r="Q51" s="49"/>
      <c r="R51" s="196"/>
      <c r="S51" s="196"/>
      <c r="T51" s="48"/>
      <c r="U51" s="48"/>
      <c r="V51" s="48"/>
    </row>
    <row r="52" spans="1:22">
      <c r="A52" s="88" t="s">
        <v>273</v>
      </c>
      <c r="B52" s="67"/>
      <c r="C52" s="67"/>
      <c r="D52" s="67"/>
      <c r="E52" s="67"/>
      <c r="F52" s="67"/>
      <c r="G52" s="67"/>
      <c r="H52" s="67"/>
      <c r="I52" s="48"/>
      <c r="J52" s="50"/>
      <c r="K52" s="50"/>
      <c r="L52" s="48"/>
      <c r="M52" s="48"/>
      <c r="N52" s="48"/>
      <c r="O52" s="48"/>
      <c r="P52" s="49"/>
      <c r="Q52" s="49"/>
      <c r="R52" s="196"/>
      <c r="S52" s="196"/>
      <c r="T52" s="48"/>
      <c r="U52" s="48"/>
      <c r="V52" s="48"/>
    </row>
    <row r="53" spans="1:22">
      <c r="A53" s="88" t="s">
        <v>274</v>
      </c>
      <c r="B53" s="67"/>
      <c r="C53" s="67"/>
      <c r="D53" s="67"/>
      <c r="E53" s="67"/>
      <c r="F53" s="67"/>
      <c r="G53" s="67"/>
      <c r="H53" s="67"/>
      <c r="I53" s="48"/>
      <c r="J53" s="50"/>
      <c r="K53" s="50"/>
      <c r="L53" s="48"/>
      <c r="M53" s="48"/>
      <c r="N53" s="48"/>
      <c r="O53" s="48"/>
      <c r="P53" s="49"/>
      <c r="Q53" s="49"/>
      <c r="R53" s="196"/>
      <c r="S53" s="196"/>
      <c r="T53" s="48"/>
      <c r="U53" s="48"/>
      <c r="V53" s="48"/>
    </row>
    <row r="54" spans="1:22">
      <c r="A54" s="88" t="s">
        <v>275</v>
      </c>
      <c r="B54" s="67"/>
      <c r="C54" s="67"/>
      <c r="D54" s="67"/>
      <c r="E54" s="67"/>
      <c r="F54" s="67"/>
      <c r="G54" s="67"/>
      <c r="H54" s="67"/>
      <c r="I54" s="48"/>
      <c r="J54" s="50"/>
      <c r="K54" s="50"/>
      <c r="L54" s="48"/>
      <c r="M54" s="48"/>
      <c r="N54" s="48"/>
      <c r="O54" s="48"/>
      <c r="P54" s="49"/>
      <c r="Q54" s="49"/>
      <c r="R54" s="196"/>
      <c r="S54" s="196"/>
      <c r="T54" s="48"/>
      <c r="U54" s="48"/>
      <c r="V54" s="48"/>
    </row>
    <row r="55" spans="1:22">
      <c r="A55" s="88" t="s">
        <v>276</v>
      </c>
      <c r="B55" s="67"/>
      <c r="C55" s="67"/>
      <c r="D55" s="67"/>
      <c r="E55" s="67"/>
      <c r="F55" s="67"/>
      <c r="G55" s="67"/>
      <c r="H55" s="67"/>
      <c r="I55" s="48"/>
      <c r="J55" s="50"/>
      <c r="K55" s="50"/>
      <c r="L55" s="48"/>
      <c r="M55" s="48"/>
      <c r="N55" s="48"/>
      <c r="O55" s="48"/>
      <c r="P55" s="49"/>
      <c r="Q55" s="49"/>
      <c r="R55" s="196"/>
      <c r="S55" s="196"/>
      <c r="T55" s="48"/>
      <c r="U55" s="48"/>
      <c r="V55" s="48"/>
    </row>
    <row r="56" spans="1:22">
      <c r="A56" s="88" t="s">
        <v>277</v>
      </c>
      <c r="B56" s="70"/>
      <c r="C56" s="70"/>
      <c r="D56" s="70"/>
      <c r="E56" s="70"/>
      <c r="F56" s="70"/>
      <c r="G56" s="70"/>
      <c r="H56" s="70"/>
      <c r="I56" s="51"/>
      <c r="J56" s="52"/>
      <c r="K56" s="52"/>
      <c r="L56" s="51"/>
      <c r="M56" s="51"/>
      <c r="N56" s="51"/>
      <c r="O56" s="51"/>
      <c r="P56" s="53"/>
      <c r="Q56" s="53"/>
      <c r="R56" s="199"/>
      <c r="S56" s="199"/>
      <c r="T56" s="51"/>
      <c r="U56" s="51"/>
      <c r="V56" s="51"/>
    </row>
    <row r="57" spans="1:22" ht="51.95" customHeight="1">
      <c r="A57" s="193" t="s">
        <v>334</v>
      </c>
      <c r="B57" s="89">
        <f t="shared" ref="B57:U57" si="0">SUM(B2:B56)</f>
        <v>0</v>
      </c>
      <c r="C57" s="89">
        <f t="shared" si="0"/>
        <v>0</v>
      </c>
      <c r="D57" s="89">
        <f t="shared" si="0"/>
        <v>0</v>
      </c>
      <c r="E57" s="89">
        <f t="shared" si="0"/>
        <v>46171</v>
      </c>
      <c r="F57" s="89">
        <f t="shared" si="0"/>
        <v>46034</v>
      </c>
      <c r="G57" s="89">
        <f t="shared" si="0"/>
        <v>57923</v>
      </c>
      <c r="H57" s="89">
        <f t="shared" si="0"/>
        <v>57804</v>
      </c>
      <c r="I57" s="89">
        <f t="shared" si="0"/>
        <v>93540</v>
      </c>
      <c r="J57" s="89">
        <f t="shared" si="0"/>
        <v>120786</v>
      </c>
      <c r="K57" s="89">
        <f t="shared" si="0"/>
        <v>270383</v>
      </c>
      <c r="L57" s="89">
        <f t="shared" si="0"/>
        <v>337476</v>
      </c>
      <c r="M57" s="89">
        <f t="shared" si="0"/>
        <v>337534</v>
      </c>
      <c r="N57" s="89">
        <f t="shared" si="0"/>
        <v>337013</v>
      </c>
      <c r="O57" s="89">
        <f t="shared" si="0"/>
        <v>337271</v>
      </c>
      <c r="P57" s="89">
        <f t="shared" si="0"/>
        <v>337641</v>
      </c>
      <c r="Q57" s="89">
        <f t="shared" si="0"/>
        <v>337259</v>
      </c>
      <c r="R57" s="217">
        <f t="shared" si="0"/>
        <v>339656</v>
      </c>
      <c r="S57" s="217">
        <f t="shared" si="0"/>
        <v>341297</v>
      </c>
      <c r="T57" s="89">
        <f t="shared" si="0"/>
        <v>0</v>
      </c>
      <c r="U57" s="89">
        <f t="shared" si="0"/>
        <v>0</v>
      </c>
      <c r="V57" s="89">
        <f>SUM(V2:V56)</f>
        <v>0</v>
      </c>
    </row>
    <row r="58" spans="1:22">
      <c r="L58" s="78"/>
      <c r="S58" s="207"/>
    </row>
    <row r="59" spans="1:22">
      <c r="A59" s="84" t="s">
        <v>285</v>
      </c>
      <c r="B59" s="85">
        <f>COUNT(B2:B56)</f>
        <v>0</v>
      </c>
      <c r="C59" s="85">
        <f t="shared" ref="C59:V59" si="1">COUNT(C2:C56)</f>
        <v>0</v>
      </c>
      <c r="D59" s="85">
        <f t="shared" si="1"/>
        <v>0</v>
      </c>
      <c r="E59" s="85">
        <f t="shared" si="1"/>
        <v>1</v>
      </c>
      <c r="F59" s="85">
        <f t="shared" si="1"/>
        <v>1</v>
      </c>
      <c r="G59" s="85">
        <f t="shared" si="1"/>
        <v>2</v>
      </c>
      <c r="H59" s="85">
        <f t="shared" si="1"/>
        <v>2</v>
      </c>
      <c r="I59" s="85">
        <f t="shared" si="1"/>
        <v>3</v>
      </c>
      <c r="J59" s="85">
        <f t="shared" si="1"/>
        <v>4</v>
      </c>
      <c r="K59" s="85">
        <f t="shared" si="1"/>
        <v>7</v>
      </c>
      <c r="L59" s="85">
        <f t="shared" si="1"/>
        <v>9</v>
      </c>
      <c r="M59" s="85">
        <f t="shared" si="1"/>
        <v>9</v>
      </c>
      <c r="N59" s="85">
        <f t="shared" si="1"/>
        <v>9</v>
      </c>
      <c r="O59" s="85">
        <f t="shared" si="1"/>
        <v>9</v>
      </c>
      <c r="P59" s="85">
        <f t="shared" si="1"/>
        <v>9</v>
      </c>
      <c r="Q59" s="85">
        <f t="shared" si="1"/>
        <v>9</v>
      </c>
      <c r="R59" s="85">
        <f t="shared" si="1"/>
        <v>9</v>
      </c>
      <c r="S59" s="85">
        <f t="shared" si="1"/>
        <v>9</v>
      </c>
      <c r="T59" s="85">
        <f t="shared" si="1"/>
        <v>0</v>
      </c>
      <c r="U59" s="85">
        <f t="shared" si="1"/>
        <v>0</v>
      </c>
      <c r="V59" s="85">
        <f t="shared" si="1"/>
        <v>0</v>
      </c>
    </row>
    <row r="60" spans="1:22">
      <c r="L60" s="78"/>
      <c r="R60" s="225"/>
      <c r="S60" s="225"/>
    </row>
    <row r="61" spans="1:22">
      <c r="B61" s="223" t="s">
        <v>335</v>
      </c>
      <c r="C61" s="226"/>
      <c r="D61" s="226"/>
      <c r="E61" s="226"/>
      <c r="F61" s="226"/>
      <c r="G61" s="226"/>
      <c r="H61" s="226"/>
      <c r="I61" s="226"/>
      <c r="J61" s="226"/>
      <c r="K61" s="222"/>
      <c r="L61" s="222"/>
    </row>
    <row r="62" spans="1:22">
      <c r="B62" s="226"/>
      <c r="C62" s="226"/>
      <c r="D62" s="226"/>
      <c r="E62" s="226"/>
      <c r="F62" s="226"/>
      <c r="G62" s="226"/>
      <c r="H62" s="226"/>
      <c r="I62" s="226"/>
      <c r="J62" s="226"/>
      <c r="K62" s="222"/>
      <c r="L62" s="222"/>
    </row>
    <row r="63" spans="1:22" s="76" customFormat="1">
      <c r="A63" s="75"/>
      <c r="B63" s="226"/>
      <c r="C63" s="226"/>
      <c r="D63" s="226"/>
      <c r="E63" s="226"/>
      <c r="F63" s="226"/>
      <c r="G63" s="226"/>
      <c r="H63" s="226"/>
      <c r="I63" s="226"/>
      <c r="J63" s="226"/>
      <c r="K63" s="222"/>
      <c r="L63" s="222"/>
      <c r="O63" s="77"/>
    </row>
    <row r="64" spans="1:22" s="76" customFormat="1">
      <c r="A64" s="75"/>
      <c r="B64" s="226"/>
      <c r="C64" s="226"/>
      <c r="D64" s="226"/>
      <c r="E64" s="226"/>
      <c r="F64" s="226"/>
      <c r="G64" s="226"/>
      <c r="H64" s="226"/>
      <c r="I64" s="226"/>
      <c r="J64" s="226"/>
      <c r="K64" s="222"/>
      <c r="L64" s="222"/>
      <c r="O64" s="77"/>
    </row>
    <row r="65" spans="1:15" s="76" customFormat="1">
      <c r="A65" s="75"/>
      <c r="B65" s="226"/>
      <c r="C65" s="226"/>
      <c r="D65" s="226"/>
      <c r="E65" s="226"/>
      <c r="F65" s="226"/>
      <c r="G65" s="226"/>
      <c r="H65" s="226"/>
      <c r="I65" s="226"/>
      <c r="J65" s="226"/>
      <c r="K65" s="222"/>
      <c r="L65" s="222"/>
      <c r="O65" s="77"/>
    </row>
    <row r="66" spans="1:15" s="76" customFormat="1">
      <c r="A66" s="75"/>
      <c r="H66" s="77"/>
      <c r="L66" s="78"/>
      <c r="O66" s="77"/>
    </row>
    <row r="67" spans="1:15" s="76" customFormat="1">
      <c r="A67" s="75"/>
      <c r="H67" s="77"/>
      <c r="L67" s="78"/>
      <c r="O67" s="77"/>
    </row>
    <row r="68" spans="1:15" s="76" customFormat="1">
      <c r="A68" s="75"/>
      <c r="H68" s="77"/>
      <c r="L68" s="78"/>
      <c r="O68" s="77"/>
    </row>
    <row r="69" spans="1:15" s="76" customFormat="1">
      <c r="A69" s="75"/>
      <c r="H69" s="77"/>
      <c r="L69" s="78"/>
      <c r="O69" s="77"/>
    </row>
    <row r="70" spans="1:15" s="76" customFormat="1">
      <c r="A70" s="75"/>
      <c r="H70" s="77"/>
      <c r="L70" s="78"/>
      <c r="O70" s="77"/>
    </row>
    <row r="71" spans="1:15" s="76" customFormat="1">
      <c r="A71" s="75"/>
      <c r="H71" s="77"/>
      <c r="L71" s="78"/>
      <c r="O71" s="77"/>
    </row>
  </sheetData>
  <sheetProtection sheet="1" objects="1" scenarios="1"/>
  <mergeCells count="2">
    <mergeCell ref="B61:L65"/>
    <mergeCell ref="R60:S60"/>
  </mergeCells>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sheetPr>
  <dimension ref="A1:AA71"/>
  <sheetViews>
    <sheetView workbookViewId="0"/>
  </sheetViews>
  <sheetFormatPr defaultColWidth="13" defaultRowHeight="12.75"/>
  <cols>
    <col min="1" max="1" width="15.5703125" style="75" customWidth="1"/>
    <col min="2" max="12" width="10" style="76" customWidth="1"/>
    <col min="13" max="13" width="10" style="77" customWidth="1"/>
    <col min="14" max="19" width="10" style="76" customWidth="1"/>
    <col min="20" max="20" width="10" style="77" customWidth="1"/>
    <col min="21" max="24" width="10" style="76" customWidth="1"/>
    <col min="25" max="27" width="13" style="76" customWidth="1"/>
    <col min="28" max="16384" width="13" style="65"/>
  </cols>
  <sheetData>
    <row r="1" spans="1:27" s="59" customFormat="1" ht="18" customHeight="1">
      <c r="A1" s="90"/>
      <c r="B1" s="91">
        <v>2000</v>
      </c>
      <c r="C1" s="91">
        <v>2001</v>
      </c>
      <c r="D1" s="91">
        <v>2002</v>
      </c>
      <c r="E1" s="91">
        <v>2003</v>
      </c>
      <c r="F1" s="91">
        <v>2004</v>
      </c>
      <c r="G1" s="91">
        <v>2005</v>
      </c>
      <c r="H1" s="91">
        <v>2006</v>
      </c>
      <c r="I1" s="91">
        <v>2007</v>
      </c>
      <c r="J1" s="91">
        <v>2008</v>
      </c>
      <c r="K1" s="91">
        <v>2009</v>
      </c>
      <c r="L1" s="91">
        <v>2010</v>
      </c>
      <c r="M1" s="92">
        <v>2011</v>
      </c>
      <c r="N1" s="91">
        <v>2012</v>
      </c>
      <c r="O1" s="91">
        <v>2013</v>
      </c>
      <c r="P1" s="91">
        <v>2014</v>
      </c>
      <c r="Q1" s="91">
        <v>2015</v>
      </c>
      <c r="R1" s="91">
        <v>2016</v>
      </c>
      <c r="S1" s="91">
        <v>2017</v>
      </c>
      <c r="T1" s="92">
        <v>2018</v>
      </c>
      <c r="U1" s="91">
        <v>2019</v>
      </c>
      <c r="V1" s="91">
        <v>2020</v>
      </c>
      <c r="W1" s="91">
        <v>2021</v>
      </c>
      <c r="X1" s="91">
        <v>2022</v>
      </c>
      <c r="Y1" s="91">
        <v>2023</v>
      </c>
      <c r="Z1" s="91">
        <v>2024</v>
      </c>
      <c r="AA1" s="91">
        <v>2025</v>
      </c>
    </row>
    <row r="2" spans="1:27">
      <c r="A2" s="93" t="s">
        <v>278</v>
      </c>
      <c r="B2" s="64"/>
      <c r="C2" s="64"/>
      <c r="D2" s="64"/>
      <c r="E2" s="94"/>
      <c r="F2" s="94"/>
      <c r="G2" s="94"/>
      <c r="H2" s="94"/>
      <c r="I2" s="94"/>
      <c r="J2" s="94"/>
      <c r="K2" s="94"/>
      <c r="L2" s="94"/>
      <c r="M2" s="94"/>
      <c r="N2" s="57"/>
      <c r="O2" s="58"/>
      <c r="P2" s="56">
        <f>'WV POPULATION TABLE'!X2</f>
        <v>16902</v>
      </c>
      <c r="Q2" s="56">
        <f>'WV POPULATION TABLE'!Y2</f>
        <v>16973</v>
      </c>
      <c r="R2" s="56">
        <f>'WV POPULATION TABLE'!Z2</f>
        <v>16749</v>
      </c>
      <c r="S2" s="56">
        <f>'WV POPULATION TABLE'!AA2</f>
        <v>16515</v>
      </c>
      <c r="T2" s="56">
        <f>'WV POPULATION TABLE'!AB2</f>
        <v>16487</v>
      </c>
      <c r="U2" s="204">
        <f>'WV POPULATION TABLE'!AC2</f>
        <v>16441</v>
      </c>
      <c r="V2" s="204">
        <v>15463</v>
      </c>
      <c r="W2" s="214">
        <v>15445</v>
      </c>
      <c r="X2" s="214">
        <v>15414</v>
      </c>
      <c r="Y2" s="57"/>
      <c r="Z2" s="57"/>
      <c r="AA2" s="57"/>
    </row>
    <row r="3" spans="1:27">
      <c r="A3" s="93" t="s">
        <v>233</v>
      </c>
      <c r="B3" s="67"/>
      <c r="C3" s="67"/>
      <c r="D3" s="67"/>
      <c r="E3" s="73"/>
      <c r="F3" s="73"/>
      <c r="G3" s="73"/>
      <c r="H3" s="73"/>
      <c r="I3" s="73"/>
      <c r="J3" s="73"/>
      <c r="K3" s="73"/>
      <c r="L3" s="73"/>
      <c r="M3" s="73"/>
      <c r="N3" s="48"/>
      <c r="O3" s="50"/>
      <c r="P3" s="56">
        <f>'WV POPULATION TABLE'!X3</f>
        <v>110191</v>
      </c>
      <c r="Q3" s="56">
        <f>'WV POPULATION TABLE'!Y3</f>
        <v>111678</v>
      </c>
      <c r="R3" s="56">
        <f>'WV POPULATION TABLE'!Z3</f>
        <v>113489</v>
      </c>
      <c r="S3" s="56">
        <f>'WV POPULATION TABLE'!AA3</f>
        <v>115073</v>
      </c>
      <c r="T3" s="56">
        <f>'WV POPULATION TABLE'!AB3</f>
        <v>117236</v>
      </c>
      <c r="U3" s="204">
        <f>'WV POPULATION TABLE'!AC3</f>
        <v>119171</v>
      </c>
      <c r="V3" s="204">
        <v>122691</v>
      </c>
      <c r="W3" s="214">
        <v>126194</v>
      </c>
      <c r="X3" s="214">
        <v>129490</v>
      </c>
      <c r="Y3" s="48"/>
      <c r="Z3" s="48"/>
      <c r="AA3" s="48"/>
    </row>
    <row r="4" spans="1:27">
      <c r="A4" s="93" t="s">
        <v>234</v>
      </c>
      <c r="B4" s="67"/>
      <c r="C4" s="67"/>
      <c r="D4" s="67"/>
      <c r="E4" s="73"/>
      <c r="F4" s="73"/>
      <c r="G4" s="73"/>
      <c r="H4" s="73"/>
      <c r="I4" s="73"/>
      <c r="J4" s="73"/>
      <c r="K4" s="73"/>
      <c r="L4" s="73"/>
      <c r="M4" s="73"/>
      <c r="N4" s="48"/>
      <c r="O4" s="50"/>
      <c r="P4" s="50"/>
      <c r="Q4" s="48"/>
      <c r="R4" s="48"/>
      <c r="S4" s="48"/>
      <c r="T4" s="48"/>
      <c r="U4" s="205"/>
      <c r="V4" s="205"/>
      <c r="W4" s="196"/>
      <c r="X4" s="196"/>
      <c r="Y4" s="48"/>
      <c r="Z4" s="48"/>
      <c r="AA4" s="48"/>
    </row>
    <row r="5" spans="1:27">
      <c r="A5" s="93" t="s">
        <v>235</v>
      </c>
      <c r="B5" s="67"/>
      <c r="C5" s="67"/>
      <c r="D5" s="67"/>
      <c r="E5" s="73"/>
      <c r="F5" s="73"/>
      <c r="G5" s="56">
        <f>'WV POPULATION TABLE'!O5</f>
        <v>14682</v>
      </c>
      <c r="H5" s="56">
        <f>'WV POPULATION TABLE'!P5</f>
        <v>14585</v>
      </c>
      <c r="I5" s="56">
        <f>'WV POPULATION TABLE'!Q5</f>
        <v>14585</v>
      </c>
      <c r="J5" s="56">
        <f>'WV POPULATION TABLE'!R5</f>
        <v>14587</v>
      </c>
      <c r="K5" s="56">
        <f>'WV POPULATION TABLE'!S5</f>
        <v>14512</v>
      </c>
      <c r="L5" s="56">
        <f>'WV POPULATION TABLE'!T5</f>
        <v>14545</v>
      </c>
      <c r="M5" s="56">
        <f>'WV POPULATION TABLE'!U5</f>
        <v>14535</v>
      </c>
      <c r="N5" s="56">
        <f>'WV POPULATION TABLE'!V5</f>
        <v>14451</v>
      </c>
      <c r="O5" s="56">
        <f>'WV POPULATION TABLE'!W5</f>
        <v>14385</v>
      </c>
      <c r="P5" s="56">
        <f>'WV POPULATION TABLE'!X5</f>
        <v>14405</v>
      </c>
      <c r="Q5" s="56">
        <f>'WV POPULATION TABLE'!Y5</f>
        <v>14375</v>
      </c>
      <c r="R5" s="56">
        <f>'WV POPULATION TABLE'!Z5</f>
        <v>14323</v>
      </c>
      <c r="S5" s="56">
        <f>'WV POPULATION TABLE'!AA5</f>
        <v>14217</v>
      </c>
      <c r="T5" s="56">
        <f>'WV POPULATION TABLE'!AB5</f>
        <v>14076</v>
      </c>
      <c r="U5" s="204">
        <f>'WV POPULATION TABLE'!AC5</f>
        <v>13957</v>
      </c>
      <c r="V5" s="204">
        <v>12397</v>
      </c>
      <c r="W5" s="214">
        <v>12293</v>
      </c>
      <c r="X5" s="214">
        <v>12185</v>
      </c>
      <c r="Y5" s="48"/>
      <c r="Z5" s="48"/>
      <c r="AA5" s="48"/>
    </row>
    <row r="6" spans="1:27">
      <c r="A6" s="93" t="s">
        <v>236</v>
      </c>
      <c r="B6" s="67"/>
      <c r="C6" s="67"/>
      <c r="D6" s="67"/>
      <c r="E6" s="73"/>
      <c r="F6" s="73"/>
      <c r="G6" s="73"/>
      <c r="H6" s="73"/>
      <c r="I6" s="73"/>
      <c r="J6" s="73"/>
      <c r="K6" s="73"/>
      <c r="L6" s="73"/>
      <c r="M6" s="73"/>
      <c r="N6" s="48"/>
      <c r="O6" s="50"/>
      <c r="P6" s="56">
        <f>'WV POPULATION TABLE'!X6</f>
        <v>23368</v>
      </c>
      <c r="Q6" s="56">
        <f>'WV POPULATION TABLE'!Y6</f>
        <v>23190</v>
      </c>
      <c r="R6" s="56">
        <f>'WV POPULATION TABLE'!Z6</f>
        <v>22663</v>
      </c>
      <c r="S6" s="56">
        <f>'WV POPULATION TABLE'!AA6</f>
        <v>22373</v>
      </c>
      <c r="T6" s="56">
        <f>'WV POPULATION TABLE'!AB6</f>
        <v>22129</v>
      </c>
      <c r="U6" s="210"/>
      <c r="V6" s="210"/>
      <c r="W6" s="215"/>
      <c r="X6" s="215"/>
      <c r="Y6" s="48"/>
      <c r="Z6" s="48"/>
      <c r="AA6" s="48"/>
    </row>
    <row r="7" spans="1:27">
      <c r="A7" s="93" t="s">
        <v>219</v>
      </c>
      <c r="B7" s="67"/>
      <c r="C7" s="67"/>
      <c r="D7" s="67"/>
      <c r="E7" s="73"/>
      <c r="F7" s="73"/>
      <c r="G7" s="73"/>
      <c r="H7" s="73"/>
      <c r="I7" s="73"/>
      <c r="J7" s="73"/>
      <c r="K7" s="73"/>
      <c r="L7" s="56">
        <f>'WV POPULATION TABLE'!T7</f>
        <v>96322</v>
      </c>
      <c r="M7" s="56">
        <f>'WV POPULATION TABLE'!U7</f>
        <v>96612</v>
      </c>
      <c r="N7" s="56">
        <f>'WV POPULATION TABLE'!V7</f>
        <v>96949</v>
      </c>
      <c r="O7" s="56">
        <f>'WV POPULATION TABLE'!W7</f>
        <v>97026</v>
      </c>
      <c r="P7" s="56">
        <f>'WV POPULATION TABLE'!X7</f>
        <v>96639</v>
      </c>
      <c r="Q7" s="56">
        <f>'WV POPULATION TABLE'!Y7</f>
        <v>96582</v>
      </c>
      <c r="R7" s="56">
        <f>'WV POPULATION TABLE'!Z7</f>
        <v>95681</v>
      </c>
      <c r="S7" s="56">
        <f>'WV POPULATION TABLE'!AA7</f>
        <v>94452</v>
      </c>
      <c r="T7" s="56">
        <f>'WV POPULATION TABLE'!AB7</f>
        <v>93035</v>
      </c>
      <c r="U7" s="204">
        <f>'WV POPULATION TABLE'!AC7</f>
        <v>91945</v>
      </c>
      <c r="V7" s="204">
        <v>94234</v>
      </c>
      <c r="W7" s="214">
        <v>93494</v>
      </c>
      <c r="X7" s="214">
        <v>92730</v>
      </c>
      <c r="Y7" s="48"/>
      <c r="Z7" s="48"/>
      <c r="AA7" s="48"/>
    </row>
    <row r="8" spans="1:27">
      <c r="A8" s="93" t="s">
        <v>237</v>
      </c>
      <c r="B8" s="67"/>
      <c r="C8" s="67"/>
      <c r="D8" s="67"/>
      <c r="E8" s="73"/>
      <c r="F8" s="73"/>
      <c r="G8" s="56">
        <f>'WV POPULATION TABLE'!O8</f>
        <v>7507</v>
      </c>
      <c r="H8" s="56">
        <f>'WV POPULATION TABLE'!P8</f>
        <v>7531</v>
      </c>
      <c r="I8" s="56">
        <f>'WV POPULATION TABLE'!Q8</f>
        <v>7588</v>
      </c>
      <c r="J8" s="56">
        <f>'WV POPULATION TABLE'!R8</f>
        <v>7621</v>
      </c>
      <c r="K8" s="56">
        <f>'WV POPULATION TABLE'!S8</f>
        <v>7560</v>
      </c>
      <c r="L8" s="56">
        <f>'WV POPULATION TABLE'!T8</f>
        <v>7656</v>
      </c>
      <c r="M8" s="56">
        <f>'WV POPULATION TABLE'!U8</f>
        <v>7637</v>
      </c>
      <c r="N8" s="56">
        <f>'WV POPULATION TABLE'!V8</f>
        <v>7594</v>
      </c>
      <c r="O8" s="56">
        <f>'WV POPULATION TABLE'!W8</f>
        <v>7548</v>
      </c>
      <c r="P8" s="56">
        <f>'WV POPULATION TABLE'!X8</f>
        <v>7557</v>
      </c>
      <c r="Q8" s="56">
        <f>'WV POPULATION TABLE'!Y8</f>
        <v>7463</v>
      </c>
      <c r="R8" s="56">
        <f>'WV POPULATION TABLE'!Z8</f>
        <v>7374</v>
      </c>
      <c r="S8" s="56">
        <f>'WV POPULATION TABLE'!AA8</f>
        <v>7310</v>
      </c>
      <c r="T8" s="56">
        <f>'WV POPULATION TABLE'!AB8</f>
        <v>7217</v>
      </c>
      <c r="U8" s="204">
        <f>'WV POPULATION TABLE'!AC8</f>
        <v>7109</v>
      </c>
      <c r="V8" s="204">
        <v>6199</v>
      </c>
      <c r="W8" s="214">
        <v>6165</v>
      </c>
      <c r="X8" s="214">
        <v>6068</v>
      </c>
      <c r="Y8" s="48"/>
      <c r="Z8" s="48"/>
      <c r="AA8" s="48"/>
    </row>
    <row r="9" spans="1:27">
      <c r="A9" s="93" t="s">
        <v>238</v>
      </c>
      <c r="B9" s="67"/>
      <c r="C9" s="67"/>
      <c r="D9" s="67"/>
      <c r="E9" s="73"/>
      <c r="F9" s="73"/>
      <c r="G9" s="73"/>
      <c r="H9" s="73"/>
      <c r="I9" s="73"/>
      <c r="J9" s="73"/>
      <c r="K9" s="73"/>
      <c r="L9" s="73"/>
      <c r="M9" s="73"/>
      <c r="N9" s="48"/>
      <c r="O9" s="50"/>
      <c r="P9" s="50"/>
      <c r="Q9" s="48"/>
      <c r="R9" s="48"/>
      <c r="S9" s="48"/>
      <c r="T9" s="48"/>
      <c r="U9" s="205"/>
      <c r="V9" s="205"/>
      <c r="W9" s="196"/>
      <c r="X9" s="196"/>
      <c r="Y9" s="48"/>
      <c r="Z9" s="48"/>
      <c r="AA9" s="48"/>
    </row>
    <row r="10" spans="1:27">
      <c r="A10" s="93" t="s">
        <v>239</v>
      </c>
      <c r="B10" s="67"/>
      <c r="C10" s="67"/>
      <c r="D10" s="67"/>
      <c r="E10" s="73"/>
      <c r="F10" s="73"/>
      <c r="G10" s="73"/>
      <c r="H10" s="73"/>
      <c r="I10" s="73"/>
      <c r="J10" s="73"/>
      <c r="K10" s="56">
        <f>'WV POPULATION TABLE'!S10</f>
        <v>8124</v>
      </c>
      <c r="L10" s="56">
        <f>'WV POPULATION TABLE'!T10</f>
        <v>8198</v>
      </c>
      <c r="M10" s="56">
        <f>'WV POPULATION TABLE'!U10</f>
        <v>8252</v>
      </c>
      <c r="N10" s="56">
        <f>'WV POPULATION TABLE'!V10</f>
        <v>8296</v>
      </c>
      <c r="O10" s="56">
        <f>'WV POPULATION TABLE'!W10</f>
        <v>8549</v>
      </c>
      <c r="P10" s="56">
        <f>'WV POPULATION TABLE'!X10</f>
        <v>8471</v>
      </c>
      <c r="Q10" s="56">
        <f>'WV POPULATION TABLE'!Y10</f>
        <v>8703</v>
      </c>
      <c r="R10" s="56">
        <f>'WV POPULATION TABLE'!Z10</f>
        <v>8576</v>
      </c>
      <c r="S10" s="56">
        <f>'WV POPULATION TABLE'!AA10</f>
        <v>8518</v>
      </c>
      <c r="T10" s="56">
        <f>'WV POPULATION TABLE'!AB10</f>
        <v>8556</v>
      </c>
      <c r="U10" s="204">
        <f>'WV POPULATION TABLE'!AC10</f>
        <v>8448</v>
      </c>
      <c r="V10" s="204">
        <v>7787</v>
      </c>
      <c r="W10" s="214">
        <v>7739</v>
      </c>
      <c r="X10" s="214">
        <v>7698</v>
      </c>
      <c r="Y10" s="48"/>
      <c r="Z10" s="48"/>
      <c r="AA10" s="48"/>
    </row>
    <row r="11" spans="1:27">
      <c r="A11" s="93" t="s">
        <v>222</v>
      </c>
      <c r="B11" s="67"/>
      <c r="C11" s="67"/>
      <c r="D11" s="67"/>
      <c r="E11" s="73"/>
      <c r="F11" s="73"/>
      <c r="G11" s="73"/>
      <c r="H11" s="73"/>
      <c r="I11" s="73"/>
      <c r="J11" s="73"/>
      <c r="K11" s="73"/>
      <c r="L11" s="73"/>
      <c r="M11" s="73"/>
      <c r="N11" s="48"/>
      <c r="O11" s="50"/>
      <c r="P11" s="50"/>
      <c r="Q11" s="48"/>
      <c r="R11" s="48"/>
      <c r="S11" s="48"/>
      <c r="T11" s="48"/>
      <c r="U11" s="205"/>
      <c r="V11" s="205"/>
      <c r="W11" s="196"/>
      <c r="X11" s="196"/>
      <c r="Y11" s="48"/>
      <c r="Z11" s="48"/>
      <c r="AA11" s="48"/>
    </row>
    <row r="12" spans="1:27">
      <c r="A12" s="93" t="s">
        <v>240</v>
      </c>
      <c r="B12" s="67"/>
      <c r="C12" s="67"/>
      <c r="D12" s="67"/>
      <c r="E12" s="73"/>
      <c r="F12" s="73"/>
      <c r="G12" s="73"/>
      <c r="H12" s="73"/>
      <c r="I12" s="73"/>
      <c r="J12" s="73"/>
      <c r="K12" s="73"/>
      <c r="L12" s="73"/>
      <c r="M12" s="73"/>
      <c r="N12" s="48"/>
      <c r="O12" s="50"/>
      <c r="P12" s="50"/>
      <c r="Q12" s="48"/>
      <c r="R12" s="48"/>
      <c r="S12" s="48"/>
      <c r="T12" s="48"/>
      <c r="U12" s="205"/>
      <c r="V12" s="205"/>
      <c r="W12" s="196"/>
      <c r="X12" s="196"/>
      <c r="Y12" s="48"/>
      <c r="Z12" s="48"/>
      <c r="AA12" s="48"/>
    </row>
    <row r="13" spans="1:27">
      <c r="A13" s="93" t="s">
        <v>241</v>
      </c>
      <c r="B13" s="67"/>
      <c r="C13" s="67"/>
      <c r="D13" s="67"/>
      <c r="E13" s="73"/>
      <c r="F13" s="73"/>
      <c r="G13" s="73"/>
      <c r="H13" s="73"/>
      <c r="I13" s="73"/>
      <c r="J13" s="73"/>
      <c r="K13" s="56">
        <f>'WV POPULATION TABLE'!S13</f>
        <v>11963</v>
      </c>
      <c r="L13" s="56">
        <f>'WV POPULATION TABLE'!T13</f>
        <v>11893</v>
      </c>
      <c r="M13" s="56">
        <f>'WV POPULATION TABLE'!U13</f>
        <v>11883</v>
      </c>
      <c r="N13" s="56">
        <f>'WV POPULATION TABLE'!V13</f>
        <v>11802</v>
      </c>
      <c r="O13" s="56">
        <f>'WV POPULATION TABLE'!W13</f>
        <v>11740</v>
      </c>
      <c r="P13" s="56">
        <f>'WV POPULATION TABLE'!X13</f>
        <v>11617</v>
      </c>
      <c r="Q13" s="56">
        <f>'WV POPULATION TABLE'!Y13</f>
        <v>11651</v>
      </c>
      <c r="R13" s="56">
        <f>'WV POPULATION TABLE'!Z13</f>
        <v>11602</v>
      </c>
      <c r="S13" s="56">
        <f>'WV POPULATION TABLE'!AA13</f>
        <v>11627</v>
      </c>
      <c r="T13" s="56">
        <f>'WV POPULATION TABLE'!AB13</f>
        <v>11630</v>
      </c>
      <c r="U13" s="204">
        <f>'WV POPULATION TABLE'!AC13</f>
        <v>11568</v>
      </c>
      <c r="V13" s="204">
        <v>10988</v>
      </c>
      <c r="W13" s="214">
        <v>11009</v>
      </c>
      <c r="X13" s="214">
        <v>10968</v>
      </c>
      <c r="Y13" s="48"/>
      <c r="Z13" s="48"/>
      <c r="AA13" s="48"/>
    </row>
    <row r="14" spans="1:27">
      <c r="A14" s="93" t="s">
        <v>242</v>
      </c>
      <c r="B14" s="67"/>
      <c r="C14" s="67"/>
      <c r="D14" s="67"/>
      <c r="E14" s="73"/>
      <c r="F14" s="73"/>
      <c r="G14" s="73"/>
      <c r="H14" s="73"/>
      <c r="I14" s="73"/>
      <c r="J14" s="73"/>
      <c r="K14" s="73"/>
      <c r="L14" s="73"/>
      <c r="M14" s="73"/>
      <c r="N14" s="54">
        <v>35876</v>
      </c>
      <c r="O14" s="55">
        <v>35799</v>
      </c>
      <c r="P14" s="55">
        <v>35581</v>
      </c>
      <c r="Q14" s="54">
        <v>35585</v>
      </c>
      <c r="R14" s="54">
        <v>35539</v>
      </c>
      <c r="S14" s="54">
        <v>35243</v>
      </c>
      <c r="T14" s="54">
        <v>34786</v>
      </c>
      <c r="U14" s="206">
        <v>34786</v>
      </c>
      <c r="V14" s="206">
        <v>32895</v>
      </c>
      <c r="W14" s="196">
        <v>32698</v>
      </c>
      <c r="X14" s="196">
        <v>32435</v>
      </c>
      <c r="Y14" s="48"/>
      <c r="Z14" s="48"/>
      <c r="AA14" s="48"/>
    </row>
    <row r="15" spans="1:27">
      <c r="A15" s="93" t="s">
        <v>243</v>
      </c>
      <c r="B15" s="67"/>
      <c r="C15" s="67"/>
      <c r="D15" s="67"/>
      <c r="E15" s="73"/>
      <c r="F15" s="73"/>
      <c r="G15" s="73"/>
      <c r="H15" s="73"/>
      <c r="I15" s="73"/>
      <c r="J15" s="73"/>
      <c r="K15" s="73"/>
      <c r="L15" s="67"/>
      <c r="M15" s="67"/>
      <c r="N15" s="48"/>
      <c r="O15" s="50"/>
      <c r="P15" s="50"/>
      <c r="Q15" s="56">
        <f>'WV POPULATION TABLE'!Y15</f>
        <v>23311</v>
      </c>
      <c r="R15" s="56">
        <f>'WV POPULATION TABLE'!Z15</f>
        <v>23316</v>
      </c>
      <c r="S15" s="56">
        <f>'WV POPULATION TABLE'!AA15</f>
        <v>23386</v>
      </c>
      <c r="T15" s="56">
        <f>'WV POPULATION TABLE'!AB15</f>
        <v>23357</v>
      </c>
      <c r="U15" s="204">
        <f>'WV POPULATION TABLE'!AC15</f>
        <v>23175</v>
      </c>
      <c r="V15" s="204">
        <v>23097</v>
      </c>
      <c r="W15" s="214">
        <v>23374</v>
      </c>
      <c r="X15" s="214">
        <v>23468</v>
      </c>
      <c r="Y15" s="48"/>
      <c r="Z15" s="48"/>
      <c r="AA15" s="48"/>
    </row>
    <row r="16" spans="1:27">
      <c r="A16" s="93" t="s">
        <v>244</v>
      </c>
      <c r="B16" s="67"/>
      <c r="C16" s="67"/>
      <c r="D16" s="67"/>
      <c r="E16" s="73"/>
      <c r="F16" s="73"/>
      <c r="G16" s="73"/>
      <c r="H16" s="73"/>
      <c r="I16" s="73"/>
      <c r="J16" s="73"/>
      <c r="K16" s="73"/>
      <c r="L16" s="73"/>
      <c r="M16" s="73"/>
      <c r="N16" s="48"/>
      <c r="O16" s="50"/>
      <c r="P16" s="56">
        <f>'WV POPULATION TABLE'!X16</f>
        <v>30263</v>
      </c>
      <c r="Q16" s="56">
        <f>'WV POPULATION TABLE'!Y16</f>
        <v>29980</v>
      </c>
      <c r="R16" s="56">
        <f>'WV POPULATION TABLE'!Z16</f>
        <v>29662</v>
      </c>
      <c r="S16" s="56">
        <f>'WV POPULATION TABLE'!AA16</f>
        <v>29383</v>
      </c>
      <c r="T16" s="209"/>
      <c r="U16" s="210"/>
      <c r="V16" s="210"/>
      <c r="W16" s="215"/>
      <c r="X16" s="215"/>
      <c r="Y16" s="48"/>
      <c r="Z16" s="48"/>
      <c r="AA16" s="48"/>
    </row>
    <row r="17" spans="1:27">
      <c r="A17" s="93" t="s">
        <v>245</v>
      </c>
      <c r="B17" s="67"/>
      <c r="C17" s="67"/>
      <c r="D17" s="67"/>
      <c r="E17" s="73"/>
      <c r="F17" s="73"/>
      <c r="G17" s="73"/>
      <c r="H17" s="73"/>
      <c r="I17" s="73"/>
      <c r="J17" s="73"/>
      <c r="K17" s="73"/>
      <c r="L17" s="73"/>
      <c r="M17" s="73"/>
      <c r="N17" s="48"/>
      <c r="O17" s="50"/>
      <c r="P17" s="50"/>
      <c r="Q17" s="48"/>
      <c r="R17" s="48"/>
      <c r="S17" s="48"/>
      <c r="T17" s="48"/>
      <c r="U17" s="205"/>
      <c r="V17" s="205"/>
      <c r="W17" s="196"/>
      <c r="X17" s="196"/>
      <c r="Y17" s="48"/>
      <c r="Z17" s="48"/>
      <c r="AA17" s="48"/>
    </row>
    <row r="18" spans="1:27">
      <c r="A18" s="93" t="s">
        <v>218</v>
      </c>
      <c r="B18" s="67"/>
      <c r="C18" s="67"/>
      <c r="D18" s="67"/>
      <c r="E18" s="73"/>
      <c r="F18" s="73"/>
      <c r="G18" s="73"/>
      <c r="H18" s="73"/>
      <c r="I18" s="73"/>
      <c r="J18" s="56">
        <f>'WV POPULATION TABLE'!R18</f>
        <v>68441</v>
      </c>
      <c r="K18" s="56">
        <f>'WV POPULATION TABLE'!S18</f>
        <v>68696</v>
      </c>
      <c r="L18" s="56">
        <f>'WV POPULATION TABLE'!T18</f>
        <v>69249</v>
      </c>
      <c r="M18" s="56">
        <f>'WV POPULATION TABLE'!U18</f>
        <v>69302</v>
      </c>
      <c r="N18" s="56">
        <f>'WV POPULATION TABLE'!V18</f>
        <v>69098</v>
      </c>
      <c r="O18" s="56">
        <f>'WV POPULATION TABLE'!W18</f>
        <v>68907</v>
      </c>
      <c r="P18" s="56">
        <f>'WV POPULATION TABLE'!X18</f>
        <v>68670</v>
      </c>
      <c r="Q18" s="56">
        <f>'WV POPULATION TABLE'!Y18</f>
        <v>68535</v>
      </c>
      <c r="R18" s="56">
        <f>'WV POPULATION TABLE'!Z18</f>
        <v>68349</v>
      </c>
      <c r="S18" s="56">
        <f>'WV POPULATION TABLE'!AA18</f>
        <v>67905</v>
      </c>
      <c r="T18" s="56">
        <f>'WV POPULATION TABLE'!AB18</f>
        <v>67494</v>
      </c>
      <c r="U18" s="204">
        <f>'WV POPULATION TABLE'!AC18</f>
        <v>67256</v>
      </c>
      <c r="V18" s="204">
        <v>65839</v>
      </c>
      <c r="W18" s="214">
        <v>65436</v>
      </c>
      <c r="X18" s="214">
        <v>64915</v>
      </c>
      <c r="Y18" s="48"/>
      <c r="Z18" s="48"/>
      <c r="AA18" s="48"/>
    </row>
    <row r="19" spans="1:27">
      <c r="A19" s="93" t="s">
        <v>246</v>
      </c>
      <c r="B19" s="67"/>
      <c r="C19" s="67"/>
      <c r="D19" s="67"/>
      <c r="E19" s="73"/>
      <c r="F19" s="73"/>
      <c r="G19" s="73"/>
      <c r="H19" s="73"/>
      <c r="I19" s="73"/>
      <c r="J19" s="73"/>
      <c r="K19" s="73"/>
      <c r="L19" s="73"/>
      <c r="M19" s="73"/>
      <c r="N19" s="48"/>
      <c r="O19" s="50"/>
      <c r="P19" s="50"/>
      <c r="Q19" s="48"/>
      <c r="R19" s="48"/>
      <c r="S19" s="48"/>
      <c r="T19" s="48"/>
      <c r="U19" s="205"/>
      <c r="V19" s="205"/>
      <c r="W19" s="196"/>
      <c r="X19" s="196"/>
      <c r="Y19" s="48"/>
      <c r="Z19" s="48"/>
      <c r="AA19" s="48"/>
    </row>
    <row r="20" spans="1:27">
      <c r="A20" s="93" t="s">
        <v>247</v>
      </c>
      <c r="B20" s="67"/>
      <c r="C20" s="67"/>
      <c r="D20" s="67"/>
      <c r="E20" s="73"/>
      <c r="F20" s="73"/>
      <c r="G20" s="73"/>
      <c r="H20" s="73"/>
      <c r="I20" s="73"/>
      <c r="J20" s="73"/>
      <c r="K20" s="73"/>
      <c r="L20" s="73"/>
      <c r="M20" s="73"/>
      <c r="N20" s="48"/>
      <c r="O20" s="50"/>
      <c r="P20" s="50"/>
      <c r="Q20" s="48"/>
      <c r="R20" s="48"/>
      <c r="S20" s="48"/>
      <c r="T20" s="48"/>
      <c r="U20" s="205"/>
      <c r="V20" s="205"/>
      <c r="W20" s="196"/>
      <c r="X20" s="196"/>
      <c r="Y20" s="48"/>
      <c r="Z20" s="48"/>
      <c r="AA20" s="48"/>
    </row>
    <row r="21" spans="1:27">
      <c r="A21" s="93" t="s">
        <v>248</v>
      </c>
      <c r="B21" s="67"/>
      <c r="C21" s="67"/>
      <c r="D21" s="67"/>
      <c r="E21" s="73"/>
      <c r="F21" s="73"/>
      <c r="G21" s="73"/>
      <c r="H21" s="73"/>
      <c r="I21" s="56">
        <f>'WV POPULATION TABLE'!Q21</f>
        <v>192354</v>
      </c>
      <c r="J21" s="56">
        <f>'WV POPULATION TABLE'!R21</f>
        <v>192414</v>
      </c>
      <c r="K21" s="56">
        <f>'WV POPULATION TABLE'!S21</f>
        <v>193150</v>
      </c>
      <c r="L21" s="56">
        <f>'WV POPULATION TABLE'!T21</f>
        <v>192917</v>
      </c>
      <c r="M21" s="56">
        <f>'WV POPULATION TABLE'!U21</f>
        <v>192183</v>
      </c>
      <c r="N21" s="56">
        <f>'WV POPULATION TABLE'!V21</f>
        <v>192248</v>
      </c>
      <c r="O21" s="56">
        <f>'WV POPULATION TABLE'!W21</f>
        <v>191539</v>
      </c>
      <c r="P21" s="56">
        <f>'WV POPULATION TABLE'!X21</f>
        <v>190355</v>
      </c>
      <c r="Q21" s="56">
        <f>'WV POPULATION TABLE'!Y21</f>
        <v>188282</v>
      </c>
      <c r="R21" s="56">
        <f>'WV POPULATION TABLE'!Z21</f>
        <v>186196</v>
      </c>
      <c r="S21" s="56">
        <f>'WV POPULATION TABLE'!AA21</f>
        <v>183385</v>
      </c>
      <c r="T21" s="56">
        <f>'WV POPULATION TABLE'!AB21</f>
        <v>180410</v>
      </c>
      <c r="U21" s="204">
        <f>'WV POPULATION TABLE'!AC21</f>
        <v>178124</v>
      </c>
      <c r="V21" s="204">
        <v>180217</v>
      </c>
      <c r="W21" s="214">
        <v>177993</v>
      </c>
      <c r="X21" s="214">
        <v>175515</v>
      </c>
      <c r="Y21" s="48"/>
      <c r="Z21" s="48"/>
      <c r="AA21" s="48"/>
    </row>
    <row r="22" spans="1:27">
      <c r="A22" s="93" t="s">
        <v>249</v>
      </c>
      <c r="B22" s="67"/>
      <c r="C22" s="67"/>
      <c r="D22" s="67"/>
      <c r="E22" s="73"/>
      <c r="F22" s="73"/>
      <c r="G22" s="73"/>
      <c r="H22" s="73"/>
      <c r="I22" s="73"/>
      <c r="J22" s="73"/>
      <c r="K22" s="73"/>
      <c r="L22" s="73"/>
      <c r="M22" s="73"/>
      <c r="N22" s="48"/>
      <c r="O22" s="56">
        <f>'WV POPULATION TABLE'!W22</f>
        <v>16480</v>
      </c>
      <c r="P22" s="56">
        <f>'WV POPULATION TABLE'!X22</f>
        <v>16448</v>
      </c>
      <c r="Q22" s="56">
        <f>'WV POPULATION TABLE'!Y22</f>
        <v>16440</v>
      </c>
      <c r="R22" s="56">
        <f>'WV POPULATION TABLE'!Z22</f>
        <v>16289</v>
      </c>
      <c r="S22" s="56">
        <f>'WV POPULATION TABLE'!AA22</f>
        <v>16178</v>
      </c>
      <c r="T22" s="56">
        <f>'WV POPULATION TABLE'!AB22</f>
        <v>16017</v>
      </c>
      <c r="U22" s="204">
        <f>'WV POPULATION TABLE'!AC22</f>
        <v>15907</v>
      </c>
      <c r="V22" s="204">
        <v>17016</v>
      </c>
      <c r="W22" s="214">
        <v>16897</v>
      </c>
      <c r="X22" s="214">
        <v>16767</v>
      </c>
      <c r="Y22" s="48"/>
      <c r="Z22" s="48"/>
      <c r="AA22" s="48"/>
    </row>
    <row r="23" spans="1:27">
      <c r="A23" s="93" t="s">
        <v>250</v>
      </c>
      <c r="B23" s="67"/>
      <c r="C23" s="67"/>
      <c r="D23" s="82">
        <v>22113</v>
      </c>
      <c r="E23" s="95">
        <v>22218</v>
      </c>
      <c r="F23" s="95">
        <v>22168</v>
      </c>
      <c r="G23" s="95">
        <v>22160</v>
      </c>
      <c r="H23" s="95">
        <v>22064</v>
      </c>
      <c r="I23" s="95">
        <v>21953</v>
      </c>
      <c r="J23" s="95">
        <v>21881</v>
      </c>
      <c r="K23" s="95">
        <v>21794</v>
      </c>
      <c r="L23" s="95">
        <v>21702</v>
      </c>
      <c r="M23" s="95">
        <v>21564</v>
      </c>
      <c r="N23" s="54">
        <v>21605</v>
      </c>
      <c r="O23" s="55">
        <v>21452</v>
      </c>
      <c r="P23" s="55">
        <v>21521</v>
      </c>
      <c r="Q23" s="54">
        <v>21279</v>
      </c>
      <c r="R23" s="54">
        <v>21112</v>
      </c>
      <c r="S23" s="54">
        <v>20878</v>
      </c>
      <c r="T23" s="54">
        <v>20599</v>
      </c>
      <c r="U23" s="206">
        <v>20599</v>
      </c>
      <c r="V23" s="206">
        <v>20363</v>
      </c>
      <c r="W23" s="214">
        <v>20191</v>
      </c>
      <c r="X23" s="214">
        <v>19901</v>
      </c>
      <c r="Y23" s="48"/>
      <c r="Z23" s="48"/>
      <c r="AA23" s="48"/>
    </row>
    <row r="24" spans="1:27">
      <c r="A24" s="93" t="s">
        <v>251</v>
      </c>
      <c r="B24" s="67"/>
      <c r="C24" s="67"/>
      <c r="D24" s="67"/>
      <c r="E24" s="73"/>
      <c r="F24" s="73"/>
      <c r="G24" s="73"/>
      <c r="H24" s="73"/>
      <c r="I24" s="73"/>
      <c r="J24" s="73"/>
      <c r="K24" s="73"/>
      <c r="L24" s="73"/>
      <c r="M24" s="73"/>
      <c r="N24" s="48"/>
      <c r="O24" s="50"/>
      <c r="P24" s="50"/>
      <c r="Q24" s="48"/>
      <c r="R24" s="48"/>
      <c r="S24" s="48"/>
      <c r="T24" s="48"/>
      <c r="U24" s="205"/>
      <c r="V24" s="205"/>
      <c r="W24" s="196"/>
      <c r="X24" s="196"/>
      <c r="Y24" s="48"/>
      <c r="Z24" s="48"/>
      <c r="AA24" s="48"/>
    </row>
    <row r="25" spans="1:27">
      <c r="A25" s="93" t="s">
        <v>252</v>
      </c>
      <c r="B25" s="67"/>
      <c r="C25" s="67"/>
      <c r="D25" s="67"/>
      <c r="E25" s="73"/>
      <c r="F25" s="73"/>
      <c r="G25" s="73"/>
      <c r="H25" s="73"/>
      <c r="I25" s="73"/>
      <c r="J25" s="73"/>
      <c r="K25" s="73"/>
      <c r="L25" s="73"/>
      <c r="M25" s="73"/>
      <c r="N25" s="48"/>
      <c r="O25" s="50"/>
      <c r="P25" s="50"/>
      <c r="Q25" s="48"/>
      <c r="R25" s="48"/>
      <c r="S25" s="48"/>
      <c r="T25" s="48"/>
      <c r="U25" s="205"/>
      <c r="V25" s="205"/>
      <c r="W25" s="196"/>
      <c r="X25" s="196"/>
      <c r="Y25" s="48"/>
      <c r="Z25" s="48"/>
      <c r="AA25" s="48"/>
    </row>
    <row r="26" spans="1:27">
      <c r="A26" s="93" t="s">
        <v>253</v>
      </c>
      <c r="B26" s="67"/>
      <c r="C26" s="67"/>
      <c r="D26" s="67"/>
      <c r="E26" s="73"/>
      <c r="F26" s="73"/>
      <c r="G26" s="73"/>
      <c r="H26" s="73"/>
      <c r="I26" s="73"/>
      <c r="J26" s="73"/>
      <c r="K26" s="73"/>
      <c r="L26" s="73"/>
      <c r="M26" s="73"/>
      <c r="N26" s="48"/>
      <c r="O26" s="50"/>
      <c r="P26" s="50"/>
      <c r="Q26" s="48"/>
      <c r="R26" s="48"/>
      <c r="S26" s="48"/>
      <c r="T26" s="48"/>
      <c r="U26" s="205"/>
      <c r="V26" s="205"/>
      <c r="W26" s="196"/>
      <c r="X26" s="196"/>
      <c r="Y26" s="48"/>
      <c r="Z26" s="48"/>
      <c r="AA26" s="48"/>
    </row>
    <row r="27" spans="1:27">
      <c r="A27" s="93" t="s">
        <v>254</v>
      </c>
      <c r="B27" s="67"/>
      <c r="C27" s="67"/>
      <c r="D27" s="67"/>
      <c r="E27" s="73"/>
      <c r="F27" s="73"/>
      <c r="G27" s="73"/>
      <c r="H27" s="73"/>
      <c r="I27" s="73"/>
      <c r="J27" s="73"/>
      <c r="K27" s="73"/>
      <c r="L27" s="73"/>
      <c r="M27" s="73"/>
      <c r="N27" s="48"/>
      <c r="O27" s="50"/>
      <c r="P27" s="50"/>
      <c r="Q27" s="48"/>
      <c r="R27" s="48"/>
      <c r="S27" s="48"/>
      <c r="T27" s="48"/>
      <c r="U27" s="205"/>
      <c r="V27" s="205"/>
      <c r="W27" s="196"/>
      <c r="X27" s="196"/>
      <c r="Y27" s="48"/>
      <c r="Z27" s="48"/>
      <c r="AA27" s="48"/>
    </row>
    <row r="28" spans="1:27">
      <c r="A28" s="93" t="s">
        <v>4</v>
      </c>
      <c r="B28" s="67"/>
      <c r="C28" s="67"/>
      <c r="D28" s="67"/>
      <c r="E28" s="73"/>
      <c r="F28" s="73"/>
      <c r="G28" s="73"/>
      <c r="H28" s="73"/>
      <c r="I28" s="73"/>
      <c r="J28" s="73"/>
      <c r="K28" s="73"/>
      <c r="L28" s="73"/>
      <c r="M28" s="73"/>
      <c r="N28" s="48"/>
      <c r="O28" s="50"/>
      <c r="P28" s="50"/>
      <c r="Q28" s="48"/>
      <c r="R28" s="56">
        <f>'WV POPULATION TABLE'!Z28</f>
        <v>26938</v>
      </c>
      <c r="S28" s="56">
        <f>'WV POPULATION TABLE'!AA28</f>
        <v>26806</v>
      </c>
      <c r="T28" s="56">
        <f>'WV POPULATION TABLE'!AB28</f>
        <v>26752</v>
      </c>
      <c r="U28" s="204">
        <f>'WV POPULATION TABLE'!AC28</f>
        <v>26516</v>
      </c>
      <c r="V28" s="204">
        <v>25398</v>
      </c>
      <c r="W28" s="214">
        <v>25290</v>
      </c>
      <c r="X28" s="214">
        <v>25000</v>
      </c>
      <c r="Y28" s="48"/>
      <c r="Z28" s="48"/>
      <c r="AA28" s="48"/>
    </row>
    <row r="29" spans="1:27">
      <c r="A29" s="93" t="s">
        <v>255</v>
      </c>
      <c r="B29" s="67"/>
      <c r="C29" s="67"/>
      <c r="D29" s="67"/>
      <c r="E29" s="73"/>
      <c r="F29" s="73"/>
      <c r="G29" s="73"/>
      <c r="H29" s="73"/>
      <c r="I29" s="73"/>
      <c r="J29" s="73"/>
      <c r="K29" s="73"/>
      <c r="L29" s="73"/>
      <c r="M29" s="73"/>
      <c r="N29" s="48"/>
      <c r="O29" s="50"/>
      <c r="P29" s="50"/>
      <c r="Q29" s="48"/>
      <c r="R29" s="48"/>
      <c r="S29" s="48"/>
      <c r="T29" s="48"/>
      <c r="U29" s="205"/>
      <c r="V29" s="205"/>
      <c r="W29" s="196"/>
      <c r="X29" s="196"/>
      <c r="Y29" s="48"/>
      <c r="Z29" s="48"/>
      <c r="AA29" s="48"/>
    </row>
    <row r="30" spans="1:27">
      <c r="A30" s="93" t="s">
        <v>256</v>
      </c>
      <c r="B30" s="67"/>
      <c r="C30" s="67"/>
      <c r="D30" s="67"/>
      <c r="E30" s="73"/>
      <c r="F30" s="73"/>
      <c r="G30" s="73"/>
      <c r="H30" s="73"/>
      <c r="I30" s="73"/>
      <c r="J30" s="73"/>
      <c r="K30" s="73"/>
      <c r="L30" s="73"/>
      <c r="M30" s="73"/>
      <c r="N30" s="48"/>
      <c r="O30" s="55">
        <v>27663</v>
      </c>
      <c r="P30" s="55">
        <v>27538</v>
      </c>
      <c r="Q30" s="54">
        <v>27384</v>
      </c>
      <c r="R30" s="54">
        <v>27346</v>
      </c>
      <c r="S30" s="54">
        <v>27180</v>
      </c>
      <c r="T30" s="54">
        <v>26940</v>
      </c>
      <c r="U30" s="206">
        <v>26940</v>
      </c>
      <c r="V30" s="206">
        <v>26890</v>
      </c>
      <c r="W30" s="214">
        <v>26866</v>
      </c>
      <c r="X30" s="214">
        <v>26855</v>
      </c>
      <c r="Y30" s="48"/>
      <c r="Z30" s="48"/>
      <c r="AA30" s="48"/>
    </row>
    <row r="31" spans="1:27">
      <c r="A31" s="93" t="s">
        <v>257</v>
      </c>
      <c r="B31" s="67"/>
      <c r="C31" s="67"/>
      <c r="D31" s="67"/>
      <c r="E31" s="73"/>
      <c r="F31" s="73"/>
      <c r="G31" s="73"/>
      <c r="H31" s="73"/>
      <c r="I31" s="73"/>
      <c r="J31" s="73"/>
      <c r="K31" s="73"/>
      <c r="L31" s="73"/>
      <c r="M31" s="73"/>
      <c r="N31" s="48"/>
      <c r="O31" s="50"/>
      <c r="P31" s="50"/>
      <c r="Q31" s="48"/>
      <c r="R31" s="48"/>
      <c r="S31" s="48"/>
      <c r="T31" s="48"/>
      <c r="U31" s="205"/>
      <c r="V31" s="205"/>
      <c r="W31" s="196"/>
      <c r="X31" s="196"/>
      <c r="Y31" s="48"/>
      <c r="Z31" s="48"/>
      <c r="AA31" s="48"/>
    </row>
    <row r="32" spans="1:27">
      <c r="A32" s="93" t="s">
        <v>0</v>
      </c>
      <c r="B32" s="67"/>
      <c r="C32" s="67"/>
      <c r="D32" s="67"/>
      <c r="E32" s="73"/>
      <c r="F32" s="73"/>
      <c r="G32" s="73"/>
      <c r="H32" s="73"/>
      <c r="I32" s="73"/>
      <c r="J32" s="73"/>
      <c r="K32" s="73"/>
      <c r="L32" s="73"/>
      <c r="M32" s="73"/>
      <c r="N32" s="56">
        <f>'WV POPULATION TABLE'!V32</f>
        <v>100915</v>
      </c>
      <c r="O32" s="56">
        <f>'WV POPULATION TABLE'!W32</f>
        <v>102266</v>
      </c>
      <c r="P32" s="56">
        <f>'WV POPULATION TABLE'!X32</f>
        <v>103480</v>
      </c>
      <c r="Q32" s="56">
        <f>'WV POPULATION TABLE'!Y32</f>
        <v>104681</v>
      </c>
      <c r="R32" s="56">
        <f>'WV POPULATION TABLE'!Z32</f>
        <v>105643</v>
      </c>
      <c r="S32" s="56">
        <f>'WV POPULATION TABLE'!AA32</f>
        <v>105782</v>
      </c>
      <c r="T32" s="56">
        <f>'WV POPULATION TABLE'!AB32</f>
        <v>105651</v>
      </c>
      <c r="U32" s="204">
        <f>'WV POPULATION TABLE'!AC32</f>
        <v>105612</v>
      </c>
      <c r="V32" s="204">
        <v>105905</v>
      </c>
      <c r="W32" s="214">
        <v>106487</v>
      </c>
      <c r="X32" s="214">
        <v>106869</v>
      </c>
      <c r="Y32" s="48"/>
      <c r="Z32" s="48"/>
      <c r="AA32" s="48"/>
    </row>
    <row r="33" spans="1:27">
      <c r="A33" s="93" t="s">
        <v>258</v>
      </c>
      <c r="B33" s="67"/>
      <c r="C33" s="67"/>
      <c r="D33" s="67"/>
      <c r="E33" s="73"/>
      <c r="F33" s="73"/>
      <c r="G33" s="73"/>
      <c r="H33" s="73"/>
      <c r="I33" s="73"/>
      <c r="J33" s="73"/>
      <c r="K33" s="73"/>
      <c r="L33" s="73"/>
      <c r="M33" s="73"/>
      <c r="N33" s="48"/>
      <c r="O33" s="50"/>
      <c r="P33" s="55">
        <v>13612</v>
      </c>
      <c r="Q33" s="54">
        <v>13578</v>
      </c>
      <c r="R33" s="54">
        <v>13492</v>
      </c>
      <c r="S33" s="54">
        <v>13373</v>
      </c>
      <c r="T33" s="54">
        <v>13280</v>
      </c>
      <c r="U33" s="206">
        <v>13280</v>
      </c>
      <c r="V33" s="206">
        <v>12380</v>
      </c>
      <c r="W33" s="214">
        <v>12383</v>
      </c>
      <c r="X33" s="214">
        <v>12296</v>
      </c>
      <c r="Y33" s="48"/>
      <c r="Z33" s="48"/>
      <c r="AA33" s="48"/>
    </row>
    <row r="34" spans="1:27">
      <c r="A34" s="93" t="s">
        <v>259</v>
      </c>
      <c r="B34" s="67"/>
      <c r="C34" s="67"/>
      <c r="D34" s="67"/>
      <c r="E34" s="73"/>
      <c r="F34" s="73"/>
      <c r="G34" s="73"/>
      <c r="H34" s="73"/>
      <c r="I34" s="73"/>
      <c r="J34" s="73"/>
      <c r="K34" s="73"/>
      <c r="L34" s="73"/>
      <c r="M34" s="73"/>
      <c r="N34" s="48"/>
      <c r="O34" s="50"/>
      <c r="P34" s="50"/>
      <c r="Q34" s="48"/>
      <c r="R34" s="48"/>
      <c r="S34" s="48"/>
      <c r="T34" s="48"/>
      <c r="U34" s="205"/>
      <c r="V34" s="205"/>
      <c r="W34" s="196"/>
      <c r="X34" s="196"/>
      <c r="Y34" s="48"/>
      <c r="Z34" s="48"/>
      <c r="AA34" s="48"/>
    </row>
    <row r="35" spans="1:27">
      <c r="A35" s="93" t="s">
        <v>3</v>
      </c>
      <c r="B35" s="67"/>
      <c r="C35" s="67"/>
      <c r="D35" s="67"/>
      <c r="E35" s="73"/>
      <c r="F35" s="73"/>
      <c r="G35" s="73"/>
      <c r="H35" s="73"/>
      <c r="I35" s="73"/>
      <c r="J35" s="73"/>
      <c r="K35" s="73"/>
      <c r="L35" s="73"/>
      <c r="M35" s="73"/>
      <c r="N35" s="48"/>
      <c r="O35" s="50"/>
      <c r="P35" s="56">
        <f>'WV POPULATION TABLE'!X35</f>
        <v>25719</v>
      </c>
      <c r="Q35" s="56">
        <f>'WV POPULATION TABLE'!Y35</f>
        <v>25551</v>
      </c>
      <c r="R35" s="56">
        <f>'WV POPULATION TABLE'!Z35</f>
        <v>25381</v>
      </c>
      <c r="S35" s="56">
        <f>'WV POPULATION TABLE'!AA35</f>
        <v>25125</v>
      </c>
      <c r="T35" s="56">
        <f>'WV POPULATION TABLE'!AB35</f>
        <v>24835</v>
      </c>
      <c r="U35" s="204">
        <f>'WV POPULATION TABLE'!AC35</f>
        <v>24496</v>
      </c>
      <c r="V35" s="204">
        <v>24554</v>
      </c>
      <c r="W35" s="214">
        <v>24415</v>
      </c>
      <c r="X35" s="214">
        <v>24335</v>
      </c>
      <c r="Y35" s="48"/>
      <c r="Z35" s="48"/>
      <c r="AA35" s="48"/>
    </row>
    <row r="36" spans="1:27">
      <c r="A36" s="93" t="s">
        <v>260</v>
      </c>
      <c r="B36" s="67"/>
      <c r="C36" s="67"/>
      <c r="D36" s="67"/>
      <c r="E36" s="73"/>
      <c r="F36" s="73"/>
      <c r="G36" s="73"/>
      <c r="H36" s="73"/>
      <c r="I36" s="73"/>
      <c r="J36" s="73"/>
      <c r="K36" s="73"/>
      <c r="L36" s="73"/>
      <c r="M36" s="73"/>
      <c r="N36" s="48"/>
      <c r="O36" s="50"/>
      <c r="P36" s="50"/>
      <c r="Q36" s="48"/>
      <c r="R36" s="48"/>
      <c r="S36" s="48"/>
      <c r="T36" s="48"/>
      <c r="U36" s="205"/>
      <c r="V36" s="205"/>
      <c r="W36" s="196"/>
      <c r="X36" s="196"/>
      <c r="Y36" s="48"/>
      <c r="Z36" s="48"/>
      <c r="AA36" s="48"/>
    </row>
    <row r="37" spans="1:27">
      <c r="A37" s="93" t="s">
        <v>220</v>
      </c>
      <c r="B37" s="67"/>
      <c r="C37" s="67"/>
      <c r="D37" s="67"/>
      <c r="E37" s="73"/>
      <c r="F37" s="73"/>
      <c r="G37" s="73"/>
      <c r="H37" s="73"/>
      <c r="I37" s="73"/>
      <c r="J37" s="73"/>
      <c r="K37" s="73"/>
      <c r="L37" s="73"/>
      <c r="M37" s="95">
        <v>7536</v>
      </c>
      <c r="N37" s="54">
        <v>7470</v>
      </c>
      <c r="O37" s="55">
        <v>7374</v>
      </c>
      <c r="P37" s="55">
        <v>7229</v>
      </c>
      <c r="Q37" s="54">
        <v>7104</v>
      </c>
      <c r="R37" s="54">
        <v>6978</v>
      </c>
      <c r="S37" s="56">
        <f>'WV POPULATION TABLE'!AA37</f>
        <v>6973</v>
      </c>
      <c r="T37" s="56">
        <f>'WV POPULATION TABLE'!AB37</f>
        <v>6984</v>
      </c>
      <c r="U37" s="204">
        <f>'WV POPULATION TABLE'!AC37</f>
        <v>6969</v>
      </c>
      <c r="V37" s="204">
        <v>6132</v>
      </c>
      <c r="W37" s="214">
        <v>6078</v>
      </c>
      <c r="X37" s="214">
        <v>6011</v>
      </c>
      <c r="Y37" s="48"/>
      <c r="Z37" s="48"/>
      <c r="AA37" s="48"/>
    </row>
    <row r="38" spans="1:27">
      <c r="A38" s="93" t="s">
        <v>261</v>
      </c>
      <c r="B38" s="67"/>
      <c r="C38" s="67"/>
      <c r="D38" s="67"/>
      <c r="E38" s="73"/>
      <c r="F38" s="73"/>
      <c r="G38" s="56">
        <f>'WV POPULATION TABLE'!O38</f>
        <v>7680</v>
      </c>
      <c r="H38" s="56">
        <f>'WV POPULATION TABLE'!P38</f>
        <v>7670</v>
      </c>
      <c r="I38" s="56">
        <f>'WV POPULATION TABLE'!Q38</f>
        <v>7698</v>
      </c>
      <c r="J38" s="56">
        <f>'WV POPULATION TABLE'!R38</f>
        <v>7702</v>
      </c>
      <c r="K38" s="56">
        <f>'WV POPULATION TABLE'!S38</f>
        <v>7672</v>
      </c>
      <c r="L38" s="56">
        <f>'WV POPULATION TABLE'!T38</f>
        <v>7571</v>
      </c>
      <c r="M38" s="56">
        <f>'WV POPULATION TABLE'!U38</f>
        <v>7575</v>
      </c>
      <c r="N38" s="56">
        <f>'WV POPULATION TABLE'!V38</f>
        <v>7533</v>
      </c>
      <c r="O38" s="56">
        <f>'WV POPULATION TABLE'!W38</f>
        <v>7518</v>
      </c>
      <c r="P38" s="56">
        <f>'WV POPULATION TABLE'!X38</f>
        <v>7588</v>
      </c>
      <c r="Q38" s="56">
        <f>'WV POPULATION TABLE'!Y38</f>
        <v>7499</v>
      </c>
      <c r="R38" s="56">
        <f>'WV POPULATION TABLE'!Z38</f>
        <v>7490</v>
      </c>
      <c r="S38" s="56">
        <f>'WV POPULATION TABLE'!AA38</f>
        <v>7455</v>
      </c>
      <c r="T38" s="56">
        <f>'WV POPULATION TABLE'!AB38</f>
        <v>7505</v>
      </c>
      <c r="U38" s="204">
        <f>'WV POPULATION TABLE'!AC38</f>
        <v>7460</v>
      </c>
      <c r="V38" s="204">
        <v>7652</v>
      </c>
      <c r="W38" s="214">
        <v>7612</v>
      </c>
      <c r="X38" s="214">
        <v>7586</v>
      </c>
      <c r="Y38" s="48"/>
      <c r="Z38" s="48"/>
      <c r="AA38" s="48"/>
    </row>
    <row r="39" spans="1:27">
      <c r="A39" s="93" t="s">
        <v>9</v>
      </c>
      <c r="B39" s="67"/>
      <c r="C39" s="67"/>
      <c r="D39" s="67"/>
      <c r="E39" s="73"/>
      <c r="F39" s="73"/>
      <c r="G39" s="73"/>
      <c r="H39" s="73"/>
      <c r="I39" s="56">
        <f>'WV POPULATION TABLE'!Q39</f>
        <v>8851</v>
      </c>
      <c r="J39" s="56">
        <f>'WV POPULATION TABLE'!R39</f>
        <v>8807</v>
      </c>
      <c r="K39" s="56">
        <f>'WV POPULATION TABLE'!S39</f>
        <v>8746</v>
      </c>
      <c r="L39" s="56">
        <f>'WV POPULATION TABLE'!T39</f>
        <v>8734</v>
      </c>
      <c r="M39" s="56">
        <f>'WV POPULATION TABLE'!U39</f>
        <v>8825</v>
      </c>
      <c r="N39" s="56">
        <f>'WV POPULATION TABLE'!V39</f>
        <v>8703</v>
      </c>
      <c r="O39" s="56">
        <f>'WV POPULATION TABLE'!W39</f>
        <v>8680</v>
      </c>
      <c r="P39" s="56">
        <f>'WV POPULATION TABLE'!X39</f>
        <v>8651</v>
      </c>
      <c r="Q39" s="56">
        <f>'WV POPULATION TABLE'!Y39</f>
        <v>8573</v>
      </c>
      <c r="R39" s="56">
        <f>'WV POPULATION TABLE'!Z39</f>
        <v>8528</v>
      </c>
      <c r="S39" s="56">
        <f>'WV POPULATION TABLE'!AA39</f>
        <v>8493</v>
      </c>
      <c r="T39" s="56">
        <f>'WV POPULATION TABLE'!AB39</f>
        <v>8408</v>
      </c>
      <c r="U39" s="204">
        <f>'WV POPULATION TABLE'!AC39</f>
        <v>8247</v>
      </c>
      <c r="V39" s="204">
        <v>7864</v>
      </c>
      <c r="W39" s="214">
        <v>7890</v>
      </c>
      <c r="X39" s="214">
        <v>7819</v>
      </c>
      <c r="Y39" s="48"/>
      <c r="Z39" s="48"/>
      <c r="AA39" s="48"/>
    </row>
    <row r="40" spans="1:27">
      <c r="A40" s="93" t="s">
        <v>262</v>
      </c>
      <c r="B40" s="67"/>
      <c r="C40" s="67"/>
      <c r="D40" s="67"/>
      <c r="E40" s="73"/>
      <c r="F40" s="73"/>
      <c r="G40" s="73"/>
      <c r="H40" s="73"/>
      <c r="I40" s="73"/>
      <c r="J40" s="73"/>
      <c r="K40" s="73"/>
      <c r="L40" s="73"/>
      <c r="M40" s="73"/>
      <c r="N40" s="48"/>
      <c r="O40" s="50"/>
      <c r="P40" s="50"/>
      <c r="Q40" s="48"/>
      <c r="R40" s="56">
        <f>'WV POPULATION TABLE'!Z40</f>
        <v>33760</v>
      </c>
      <c r="S40" s="56">
        <f>'WV POPULATION TABLE'!AA40</f>
        <v>33826</v>
      </c>
      <c r="T40" s="56">
        <f>'WV POPULATION TABLE'!AB40</f>
        <v>33553</v>
      </c>
      <c r="U40" s="204">
        <f>'WV POPULATION TABLE'!AC40</f>
        <v>33432</v>
      </c>
      <c r="V40" s="204">
        <v>34187</v>
      </c>
      <c r="W40" s="214">
        <v>34270</v>
      </c>
      <c r="X40" s="214">
        <v>34172</v>
      </c>
      <c r="Y40" s="48"/>
      <c r="Z40" s="48"/>
      <c r="AA40" s="48"/>
    </row>
    <row r="41" spans="1:27">
      <c r="A41" s="93" t="s">
        <v>263</v>
      </c>
      <c r="B41" s="67"/>
      <c r="C41" s="67"/>
      <c r="D41" s="67"/>
      <c r="E41" s="73"/>
      <c r="F41" s="73"/>
      <c r="G41" s="73"/>
      <c r="H41" s="73"/>
      <c r="I41" s="73"/>
      <c r="J41" s="73"/>
      <c r="K41" s="73"/>
      <c r="L41" s="73"/>
      <c r="M41" s="73"/>
      <c r="N41" s="48"/>
      <c r="O41" s="50"/>
      <c r="P41" s="50"/>
      <c r="Q41" s="48"/>
      <c r="R41" s="48"/>
      <c r="S41" s="48"/>
      <c r="T41" s="48"/>
      <c r="U41" s="205"/>
      <c r="V41" s="205"/>
      <c r="W41" s="196"/>
      <c r="X41" s="215"/>
      <c r="Y41" s="48"/>
      <c r="Z41" s="48"/>
      <c r="AA41" s="48"/>
    </row>
    <row r="42" spans="1:27">
      <c r="A42" s="93" t="s">
        <v>264</v>
      </c>
      <c r="B42" s="67"/>
      <c r="C42" s="67"/>
      <c r="D42" s="67"/>
      <c r="E42" s="73"/>
      <c r="F42" s="73"/>
      <c r="G42" s="73"/>
      <c r="H42" s="73"/>
      <c r="I42" s="73"/>
      <c r="J42" s="73"/>
      <c r="K42" s="73"/>
      <c r="L42" s="73"/>
      <c r="M42" s="73"/>
      <c r="N42" s="48"/>
      <c r="O42" s="50"/>
      <c r="P42" s="50"/>
      <c r="Q42" s="48"/>
      <c r="R42" s="48"/>
      <c r="S42" s="48"/>
      <c r="T42" s="48"/>
      <c r="U42" s="205"/>
      <c r="V42" s="205"/>
      <c r="W42" s="196"/>
      <c r="X42" s="196"/>
      <c r="Y42" s="48"/>
      <c r="Z42" s="48"/>
      <c r="AA42" s="48"/>
    </row>
    <row r="43" spans="1:27">
      <c r="A43" s="93" t="s">
        <v>265</v>
      </c>
      <c r="B43" s="67"/>
      <c r="C43" s="67"/>
      <c r="D43" s="67"/>
      <c r="E43" s="73"/>
      <c r="F43" s="73"/>
      <c r="G43" s="73"/>
      <c r="H43" s="73"/>
      <c r="I43" s="56">
        <f>'WV POPULATION TABLE'!Q43</f>
        <v>29113</v>
      </c>
      <c r="J43" s="56">
        <f>'WV POPULATION TABLE'!R43</f>
        <v>29236</v>
      </c>
      <c r="K43" s="56">
        <f>'WV POPULATION TABLE'!S43</f>
        <v>29381</v>
      </c>
      <c r="L43" s="56">
        <f>'WV POPULATION TABLE'!T43</f>
        <v>29363</v>
      </c>
      <c r="M43" s="56">
        <f>'WV POPULATION TABLE'!U43</f>
        <v>29435</v>
      </c>
      <c r="N43" s="56">
        <f>'WV POPULATION TABLE'!V43</f>
        <v>29392</v>
      </c>
      <c r="O43" s="56">
        <f>'WV POPULATION TABLE'!W43</f>
        <v>29522</v>
      </c>
      <c r="P43" s="56">
        <f>'WV POPULATION TABLE'!X43</f>
        <v>29377</v>
      </c>
      <c r="Q43" s="56">
        <f>'WV POPULATION TABLE'!Y43</f>
        <v>29212</v>
      </c>
      <c r="R43" s="56">
        <f>'WV POPULATION TABLE'!Z43</f>
        <v>29034</v>
      </c>
      <c r="S43" s="56">
        <f>'WV POPULATION TABLE'!AA43</f>
        <v>28894</v>
      </c>
      <c r="T43" s="56">
        <f>'WV POPULATION TABLE'!AB43</f>
        <v>28814</v>
      </c>
      <c r="U43" s="204">
        <f>'WV POPULATION TABLE'!AC43</f>
        <v>28695</v>
      </c>
      <c r="V43" s="204">
        <v>27892</v>
      </c>
      <c r="W43" s="214">
        <v>27891</v>
      </c>
      <c r="X43" s="214">
        <v>27600</v>
      </c>
      <c r="Y43" s="48"/>
      <c r="Z43" s="48"/>
      <c r="AA43" s="48"/>
    </row>
    <row r="44" spans="1:27">
      <c r="A44" s="93" t="s">
        <v>266</v>
      </c>
      <c r="B44" s="67"/>
      <c r="C44" s="67"/>
      <c r="D44" s="67"/>
      <c r="E44" s="73"/>
      <c r="F44" s="73"/>
      <c r="G44" s="56">
        <f>'WV POPULATION TABLE'!O44</f>
        <v>10506</v>
      </c>
      <c r="H44" s="56">
        <f>'WV POPULATION TABLE'!P44</f>
        <v>10588</v>
      </c>
      <c r="I44" s="56">
        <f>'WV POPULATION TABLE'!Q44</f>
        <v>10558</v>
      </c>
      <c r="J44" s="56">
        <f>'WV POPULATION TABLE'!R44</f>
        <v>10516</v>
      </c>
      <c r="K44" s="56">
        <f>'WV POPULATION TABLE'!S44</f>
        <v>10478</v>
      </c>
      <c r="L44" s="56">
        <f>'WV POPULATION TABLE'!T44</f>
        <v>10420</v>
      </c>
      <c r="M44" s="56">
        <f>'WV POPULATION TABLE'!U44</f>
        <v>10313</v>
      </c>
      <c r="N44" s="56">
        <f>'WV POPULATION TABLE'!V44</f>
        <v>10250</v>
      </c>
      <c r="O44" s="56">
        <f>'WV POPULATION TABLE'!W44</f>
        <v>10147</v>
      </c>
      <c r="P44" s="56">
        <f>'WV POPULATION TABLE'!X44</f>
        <v>10077</v>
      </c>
      <c r="Q44" s="56">
        <f>'WV POPULATION TABLE'!Y44</f>
        <v>10084</v>
      </c>
      <c r="R44" s="56">
        <f>'WV POPULATION TABLE'!Z44</f>
        <v>9985</v>
      </c>
      <c r="S44" s="56">
        <f>'WV POPULATION TABLE'!AA44</f>
        <v>9851</v>
      </c>
      <c r="T44" s="56">
        <f>'WV POPULATION TABLE'!AB44</f>
        <v>9748</v>
      </c>
      <c r="U44" s="204">
        <f>'WV POPULATION TABLE'!AC44</f>
        <v>9554</v>
      </c>
      <c r="V44" s="204">
        <v>8426</v>
      </c>
      <c r="W44" s="214">
        <v>8388</v>
      </c>
      <c r="X44" s="214">
        <v>8207</v>
      </c>
      <c r="Y44" s="48"/>
      <c r="Z44" s="48"/>
      <c r="AA44" s="48"/>
    </row>
    <row r="45" spans="1:27">
      <c r="A45" s="93" t="s">
        <v>267</v>
      </c>
      <c r="B45" s="67"/>
      <c r="C45" s="67"/>
      <c r="D45" s="67"/>
      <c r="E45" s="73"/>
      <c r="F45" s="73"/>
      <c r="G45" s="56">
        <f>'WV POPULATION TABLE'!O45</f>
        <v>15405</v>
      </c>
      <c r="H45" s="56">
        <f>'WV POPULATION TABLE'!P45</f>
        <v>15442</v>
      </c>
      <c r="I45" s="56">
        <f>'WV POPULATION TABLE'!Q45</f>
        <v>15215</v>
      </c>
      <c r="J45" s="56">
        <f>'WV POPULATION TABLE'!R45</f>
        <v>15048</v>
      </c>
      <c r="K45" s="56">
        <f>'WV POPULATION TABLE'!S45</f>
        <v>14966</v>
      </c>
      <c r="L45" s="56">
        <f>'WV POPULATION TABLE'!T45</f>
        <v>14895</v>
      </c>
      <c r="M45" s="56">
        <f>'WV POPULATION TABLE'!U45</f>
        <v>14801</v>
      </c>
      <c r="N45" s="56">
        <f>'WV POPULATION TABLE'!V45</f>
        <v>14679</v>
      </c>
      <c r="O45" s="56">
        <f>'WV POPULATION TABLE'!W45</f>
        <v>14607</v>
      </c>
      <c r="P45" s="56">
        <f>'WV POPULATION TABLE'!X45</f>
        <v>14595</v>
      </c>
      <c r="Q45" s="56">
        <f>'WV POPULATION TABLE'!Y45</f>
        <v>14375</v>
      </c>
      <c r="R45" s="56">
        <f>'WV POPULATION TABLE'!Z45</f>
        <v>14114</v>
      </c>
      <c r="S45" s="56">
        <f>'WV POPULATION TABLE'!AA45</f>
        <v>14004</v>
      </c>
      <c r="T45" s="56">
        <f>'WV POPULATION TABLE'!AB45</f>
        <v>13918</v>
      </c>
      <c r="U45" s="204">
        <f>'WV POPULATION TABLE'!AC45</f>
        <v>13688</v>
      </c>
      <c r="V45" s="204">
        <v>13986</v>
      </c>
      <c r="W45" s="214">
        <v>13912</v>
      </c>
      <c r="X45" s="214">
        <v>13834</v>
      </c>
      <c r="Y45" s="48"/>
      <c r="Z45" s="48"/>
      <c r="AA45" s="48"/>
    </row>
    <row r="46" spans="1:27">
      <c r="A46" s="93" t="s">
        <v>268</v>
      </c>
      <c r="B46" s="67"/>
      <c r="C46" s="67"/>
      <c r="D46" s="67"/>
      <c r="E46" s="73"/>
      <c r="F46" s="73"/>
      <c r="G46" s="56">
        <f>'WV POPULATION TABLE'!O46</f>
        <v>13950</v>
      </c>
      <c r="H46" s="56">
        <f>'WV POPULATION TABLE'!P46</f>
        <v>13879</v>
      </c>
      <c r="I46" s="56">
        <f>'WV POPULATION TABLE'!Q46</f>
        <v>13842</v>
      </c>
      <c r="J46" s="56">
        <f>'WV POPULATION TABLE'!R46</f>
        <v>13712</v>
      </c>
      <c r="K46" s="56">
        <f>'WV POPULATION TABLE'!S46</f>
        <v>13882</v>
      </c>
      <c r="L46" s="56">
        <f>'WV POPULATION TABLE'!T46</f>
        <v>13940</v>
      </c>
      <c r="M46" s="56">
        <f>'WV POPULATION TABLE'!U46</f>
        <v>13857</v>
      </c>
      <c r="N46" s="56">
        <f>'WV POPULATION TABLE'!V46</f>
        <v>13836</v>
      </c>
      <c r="O46" s="56">
        <f>'WV POPULATION TABLE'!W46</f>
        <v>13589</v>
      </c>
      <c r="P46" s="56">
        <f>'WV POPULATION TABLE'!X46</f>
        <v>13329</v>
      </c>
      <c r="Q46" s="56">
        <f>'WV POPULATION TABLE'!Y46</f>
        <v>13137</v>
      </c>
      <c r="R46" s="56">
        <f>'WV POPULATION TABLE'!Z46</f>
        <v>12978</v>
      </c>
      <c r="S46" s="56">
        <f>'WV POPULATION TABLE'!AA46</f>
        <v>12882</v>
      </c>
      <c r="T46" s="56">
        <f>'WV POPULATION TABLE'!AB46</f>
        <v>12672</v>
      </c>
      <c r="U46" s="204">
        <f>'WV POPULATION TABLE'!AC46</f>
        <v>12573</v>
      </c>
      <c r="V46" s="204">
        <v>11939</v>
      </c>
      <c r="W46" s="214">
        <v>11892</v>
      </c>
      <c r="X46" s="214">
        <v>11762</v>
      </c>
      <c r="Y46" s="48"/>
      <c r="Z46" s="48"/>
      <c r="AA46" s="48"/>
    </row>
    <row r="47" spans="1:27">
      <c r="A47" s="93" t="s">
        <v>269</v>
      </c>
      <c r="B47" s="67"/>
      <c r="C47" s="67"/>
      <c r="D47" s="67"/>
      <c r="E47" s="73"/>
      <c r="F47" s="73"/>
      <c r="G47" s="73"/>
      <c r="H47" s="73"/>
      <c r="I47" s="73"/>
      <c r="J47" s="73"/>
      <c r="K47" s="73"/>
      <c r="L47" s="73"/>
      <c r="M47" s="73"/>
      <c r="N47" s="56">
        <f>'WV POPULATION TABLE'!V47</f>
        <v>16973</v>
      </c>
      <c r="O47" s="56">
        <f>'WV POPULATION TABLE'!W47</f>
        <v>16990</v>
      </c>
      <c r="P47" s="56">
        <f>'WV POPULATION TABLE'!X47</f>
        <v>17102</v>
      </c>
      <c r="Q47" s="56">
        <f>'WV POPULATION TABLE'!Y47</f>
        <v>16930</v>
      </c>
      <c r="R47" s="56">
        <f>'WV POPULATION TABLE'!Z47</f>
        <v>16952</v>
      </c>
      <c r="S47" s="56">
        <f>'WV POPULATION TABLE'!AA47</f>
        <v>16914</v>
      </c>
      <c r="T47" s="56">
        <f>'WV POPULATION TABLE'!AB47</f>
        <v>16828</v>
      </c>
      <c r="U47" s="204">
        <f>'WV POPULATION TABLE'!AC47</f>
        <v>16695</v>
      </c>
      <c r="V47" s="204">
        <v>16684</v>
      </c>
      <c r="W47" s="214">
        <v>16483</v>
      </c>
      <c r="X47" s="214">
        <v>16342</v>
      </c>
      <c r="Y47" s="48"/>
      <c r="Z47" s="48"/>
      <c r="AA47" s="48"/>
    </row>
    <row r="48" spans="1:27">
      <c r="A48" s="93" t="s">
        <v>270</v>
      </c>
      <c r="B48" s="67"/>
      <c r="C48" s="67"/>
      <c r="D48" s="56">
        <f>'WV POPULATION TABLE'!L48</f>
        <v>7332</v>
      </c>
      <c r="E48" s="56">
        <f>'WV POPULATION TABLE'!M48</f>
        <v>7294</v>
      </c>
      <c r="F48" s="56">
        <f>'WV POPULATION TABLE'!N48</f>
        <v>7223</v>
      </c>
      <c r="G48" s="56">
        <f>'WV POPULATION TABLE'!O48</f>
        <v>7178</v>
      </c>
      <c r="H48" s="56">
        <f>'WV POPULATION TABLE'!P48</f>
        <v>7111</v>
      </c>
      <c r="I48" s="56">
        <f>'WV POPULATION TABLE'!Q48</f>
        <v>7117</v>
      </c>
      <c r="J48" s="56">
        <f>'WV POPULATION TABLE'!R48</f>
        <v>7160</v>
      </c>
      <c r="K48" s="56">
        <f>'WV POPULATION TABLE'!S48</f>
        <v>7172</v>
      </c>
      <c r="L48" s="56">
        <f>'WV POPULATION TABLE'!T48</f>
        <v>7129</v>
      </c>
      <c r="M48" s="56">
        <f>'WV POPULATION TABLE'!U48</f>
        <v>7130</v>
      </c>
      <c r="N48" s="56">
        <f>'WV POPULATION TABLE'!V48</f>
        <v>7078</v>
      </c>
      <c r="O48" s="56">
        <f>'WV POPULATION TABLE'!W48</f>
        <v>7080</v>
      </c>
      <c r="P48" s="56">
        <f>'WV POPULATION TABLE'!X48</f>
        <v>7052</v>
      </c>
      <c r="Q48" s="56">
        <f>'WV POPULATION TABLE'!Y48</f>
        <v>7089</v>
      </c>
      <c r="R48" s="56">
        <f>'WV POPULATION TABLE'!Z48</f>
        <v>7053</v>
      </c>
      <c r="S48" s="56">
        <f>'WV POPULATION TABLE'!AA48</f>
        <v>6992</v>
      </c>
      <c r="T48" s="56">
        <f>'WV POPULATION TABLE'!AB48</f>
        <v>6937</v>
      </c>
      <c r="U48" s="204">
        <f>'WV POPULATION TABLE'!AC48</f>
        <v>6839</v>
      </c>
      <c r="V48" s="204">
        <v>6753</v>
      </c>
      <c r="W48" s="214">
        <v>6675</v>
      </c>
      <c r="X48" s="214">
        <v>6568</v>
      </c>
      <c r="Y48" s="48"/>
      <c r="Z48" s="48"/>
      <c r="AA48" s="48"/>
    </row>
    <row r="49" spans="1:27">
      <c r="A49" s="93" t="s">
        <v>271</v>
      </c>
      <c r="B49" s="67"/>
      <c r="C49" s="67"/>
      <c r="D49" s="67"/>
      <c r="E49" s="73"/>
      <c r="F49" s="73"/>
      <c r="G49" s="73"/>
      <c r="H49" s="73"/>
      <c r="I49" s="73"/>
      <c r="J49" s="73"/>
      <c r="K49" s="73"/>
      <c r="L49" s="73"/>
      <c r="M49" s="73"/>
      <c r="N49" s="48"/>
      <c r="O49" s="50"/>
      <c r="P49" s="50"/>
      <c r="Q49" s="48"/>
      <c r="R49" s="48"/>
      <c r="S49" s="48"/>
      <c r="T49" s="48"/>
      <c r="U49" s="205"/>
      <c r="V49" s="205"/>
      <c r="W49" s="196"/>
      <c r="X49" s="196"/>
      <c r="Y49" s="48"/>
      <c r="Z49" s="48"/>
      <c r="AA49" s="48"/>
    </row>
    <row r="50" spans="1:27">
      <c r="A50" s="93" t="s">
        <v>228</v>
      </c>
      <c r="B50" s="67"/>
      <c r="C50" s="67"/>
      <c r="D50" s="67"/>
      <c r="E50" s="73"/>
      <c r="F50" s="73"/>
      <c r="G50" s="73"/>
      <c r="H50" s="73"/>
      <c r="I50" s="56">
        <f>'WV POPULATION TABLE'!Q50</f>
        <v>23851</v>
      </c>
      <c r="J50" s="56">
        <f>'WV POPULATION TABLE'!R50</f>
        <v>23929</v>
      </c>
      <c r="K50" s="56">
        <f>'WV POPULATION TABLE'!S50</f>
        <v>24124</v>
      </c>
      <c r="L50" s="56">
        <f>'WV POPULATION TABLE'!T50</f>
        <v>24239</v>
      </c>
      <c r="M50" s="56">
        <f>'WV POPULATION TABLE'!U50</f>
        <v>24270</v>
      </c>
      <c r="N50" s="56">
        <f>'WV POPULATION TABLE'!V50</f>
        <v>24441</v>
      </c>
      <c r="O50" s="56">
        <f>'WV POPULATION TABLE'!W50</f>
        <v>24601</v>
      </c>
      <c r="P50" s="56">
        <f>'WV POPULATION TABLE'!X50</f>
        <v>24662</v>
      </c>
      <c r="Q50" s="56">
        <f>'WV POPULATION TABLE'!Y50</f>
        <v>24727</v>
      </c>
      <c r="R50" s="56">
        <f>'WV POPULATION TABLE'!Z50</f>
        <v>24680</v>
      </c>
      <c r="S50" s="56">
        <f>'WV POPULATION TABLE'!AA50</f>
        <v>24555</v>
      </c>
      <c r="T50" s="56">
        <f>'WV POPULATION TABLE'!AB50</f>
        <v>24372</v>
      </c>
      <c r="U50" s="204">
        <f>'WV POPULATION TABLE'!AC50</f>
        <v>24176</v>
      </c>
      <c r="V50" s="204">
        <v>23813</v>
      </c>
      <c r="W50" s="214">
        <v>23820</v>
      </c>
      <c r="X50" s="214">
        <v>23712</v>
      </c>
      <c r="Y50" s="48"/>
      <c r="Z50" s="48"/>
      <c r="AA50" s="48"/>
    </row>
    <row r="51" spans="1:27">
      <c r="A51" s="93" t="s">
        <v>272</v>
      </c>
      <c r="B51" s="67"/>
      <c r="C51" s="67"/>
      <c r="D51" s="67"/>
      <c r="E51" s="73"/>
      <c r="F51" s="73"/>
      <c r="G51" s="73"/>
      <c r="H51" s="73"/>
      <c r="I51" s="73"/>
      <c r="J51" s="73"/>
      <c r="K51" s="73"/>
      <c r="L51" s="73"/>
      <c r="M51" s="73"/>
      <c r="N51" s="48"/>
      <c r="O51" s="50"/>
      <c r="P51" s="50"/>
      <c r="Q51" s="48"/>
      <c r="R51" s="48"/>
      <c r="S51" s="48"/>
      <c r="T51" s="48"/>
      <c r="U51" s="205"/>
      <c r="V51" s="205"/>
      <c r="W51" s="196"/>
      <c r="X51" s="196"/>
      <c r="Y51" s="48"/>
      <c r="Z51" s="48"/>
      <c r="AA51" s="48"/>
    </row>
    <row r="52" spans="1:27">
      <c r="A52" s="93" t="s">
        <v>273</v>
      </c>
      <c r="B52" s="67"/>
      <c r="C52" s="67"/>
      <c r="D52" s="67"/>
      <c r="E52" s="73"/>
      <c r="F52" s="73"/>
      <c r="G52" s="73"/>
      <c r="H52" s="73"/>
      <c r="I52" s="73"/>
      <c r="J52" s="73"/>
      <c r="K52" s="73"/>
      <c r="L52" s="73"/>
      <c r="M52" s="73"/>
      <c r="N52" s="48"/>
      <c r="O52" s="50"/>
      <c r="P52" s="50"/>
      <c r="Q52" s="48"/>
      <c r="R52" s="48"/>
      <c r="S52" s="48"/>
      <c r="T52" s="48"/>
      <c r="U52" s="205"/>
      <c r="V52" s="205"/>
      <c r="W52" s="196"/>
      <c r="X52" s="196"/>
      <c r="Y52" s="48"/>
      <c r="Z52" s="48"/>
      <c r="AA52" s="48"/>
    </row>
    <row r="53" spans="1:27">
      <c r="A53" s="93" t="s">
        <v>274</v>
      </c>
      <c r="B53" s="67"/>
      <c r="C53" s="67"/>
      <c r="D53" s="67"/>
      <c r="E53" s="73"/>
      <c r="F53" s="73"/>
      <c r="G53" s="73"/>
      <c r="H53" s="73"/>
      <c r="I53" s="73"/>
      <c r="J53" s="73"/>
      <c r="K53" s="73"/>
      <c r="L53" s="73"/>
      <c r="M53" s="73"/>
      <c r="N53" s="48"/>
      <c r="O53" s="50"/>
      <c r="P53" s="50"/>
      <c r="Q53" s="48"/>
      <c r="R53" s="48"/>
      <c r="S53" s="48"/>
      <c r="T53" s="48"/>
      <c r="U53" s="205"/>
      <c r="V53" s="205"/>
      <c r="W53" s="196"/>
      <c r="X53" s="196"/>
      <c r="Y53" s="48"/>
      <c r="Z53" s="48"/>
      <c r="AA53" s="48"/>
    </row>
    <row r="54" spans="1:27">
      <c r="A54" s="93" t="s">
        <v>275</v>
      </c>
      <c r="B54" s="67"/>
      <c r="C54" s="67"/>
      <c r="D54" s="67"/>
      <c r="E54" s="73"/>
      <c r="F54" s="73"/>
      <c r="G54" s="56">
        <f>'WV POPULATION TABLE'!O54</f>
        <v>5836</v>
      </c>
      <c r="H54" s="56">
        <f>'WV POPULATION TABLE'!P54</f>
        <v>5791</v>
      </c>
      <c r="I54" s="56">
        <f>'WV POPULATION TABLE'!Q54</f>
        <v>5806</v>
      </c>
      <c r="J54" s="56">
        <f>'WV POPULATION TABLE'!R54</f>
        <v>5745</v>
      </c>
      <c r="K54" s="56">
        <f>'WV POPULATION TABLE'!S54</f>
        <v>5703</v>
      </c>
      <c r="L54" s="56">
        <f>'WV POPULATION TABLE'!T54</f>
        <v>5725</v>
      </c>
      <c r="M54" s="56">
        <f>'WV POPULATION TABLE'!U54</f>
        <v>5755</v>
      </c>
      <c r="N54" s="56">
        <f>'WV POPULATION TABLE'!V54</f>
        <v>5774</v>
      </c>
      <c r="O54" s="56">
        <f>'WV POPULATION TABLE'!W54</f>
        <v>5838</v>
      </c>
      <c r="P54" s="56">
        <f>'WV POPULATION TABLE'!X54</f>
        <v>5790</v>
      </c>
      <c r="Q54" s="56">
        <f>'WV POPULATION TABLE'!Y54</f>
        <v>5804</v>
      </c>
      <c r="R54" s="56">
        <f>'WV POPULATION TABLE'!Z54</f>
        <v>5767</v>
      </c>
      <c r="S54" s="56">
        <f>'WV POPULATION TABLE'!AA54</f>
        <v>5786</v>
      </c>
      <c r="T54" s="56">
        <f>'WV POPULATION TABLE'!AB54</f>
        <v>5811</v>
      </c>
      <c r="U54" s="204">
        <f>'WV POPULATION TABLE'!AC54</f>
        <v>5821</v>
      </c>
      <c r="V54" s="204">
        <v>5186</v>
      </c>
      <c r="W54" s="214">
        <v>5059</v>
      </c>
      <c r="X54" s="214">
        <v>5091</v>
      </c>
      <c r="Y54" s="48"/>
      <c r="Z54" s="48"/>
      <c r="AA54" s="48"/>
    </row>
    <row r="55" spans="1:27">
      <c r="A55" s="93" t="s">
        <v>276</v>
      </c>
      <c r="B55" s="67"/>
      <c r="C55" s="67"/>
      <c r="D55" s="67"/>
      <c r="E55" s="73"/>
      <c r="F55" s="73"/>
      <c r="G55" s="56">
        <f>'WV POPULATION TABLE'!O55</f>
        <v>86819</v>
      </c>
      <c r="H55" s="56">
        <f>'WV POPULATION TABLE'!P55</f>
        <v>86552</v>
      </c>
      <c r="I55" s="56">
        <f>'WV POPULATION TABLE'!Q55</f>
        <v>86489</v>
      </c>
      <c r="J55" s="56">
        <f>'WV POPULATION TABLE'!R55</f>
        <v>86783</v>
      </c>
      <c r="K55" s="56">
        <f>'WV POPULATION TABLE'!S55</f>
        <v>86841</v>
      </c>
      <c r="L55" s="56">
        <f>'WV POPULATION TABLE'!T55</f>
        <v>86973</v>
      </c>
      <c r="M55" s="56">
        <f>'WV POPULATION TABLE'!U55</f>
        <v>86888</v>
      </c>
      <c r="N55" s="56">
        <f>'WV POPULATION TABLE'!V55</f>
        <v>86616</v>
      </c>
      <c r="O55" s="56">
        <f>'WV POPULATION TABLE'!W55</f>
        <v>86522</v>
      </c>
      <c r="P55" s="56">
        <f>'WV POPULATION TABLE'!X55</f>
        <v>86469</v>
      </c>
      <c r="Q55" s="56">
        <f>'WV POPULATION TABLE'!Y55</f>
        <v>86335</v>
      </c>
      <c r="R55" s="56">
        <f>'WV POPULATION TABLE'!Z55</f>
        <v>85709</v>
      </c>
      <c r="S55" s="56">
        <f>'WV POPULATION TABLE'!AA55</f>
        <v>85060</v>
      </c>
      <c r="T55" s="56">
        <f>'WV POPULATION TABLE'!AB55</f>
        <v>84180</v>
      </c>
      <c r="U55" s="204">
        <f>'WV POPULATION TABLE'!AC55</f>
        <v>83518</v>
      </c>
      <c r="V55" s="204">
        <v>84142</v>
      </c>
      <c r="W55" s="214">
        <v>83791</v>
      </c>
      <c r="X55" s="214">
        <v>83340</v>
      </c>
      <c r="Y55" s="48"/>
      <c r="Z55" s="48"/>
      <c r="AA55" s="48"/>
    </row>
    <row r="56" spans="1:27">
      <c r="A56" s="93" t="s">
        <v>277</v>
      </c>
      <c r="B56" s="70"/>
      <c r="C56" s="70"/>
      <c r="D56" s="70"/>
      <c r="E56" s="96"/>
      <c r="F56" s="96"/>
      <c r="G56" s="96"/>
      <c r="H56" s="96"/>
      <c r="I56" s="96"/>
      <c r="J56" s="96"/>
      <c r="K56" s="96"/>
      <c r="L56" s="96"/>
      <c r="M56" s="96"/>
      <c r="N56" s="51"/>
      <c r="O56" s="52"/>
      <c r="P56" s="52"/>
      <c r="Q56" s="51"/>
      <c r="R56" s="51"/>
      <c r="S56" s="51"/>
      <c r="T56" s="51"/>
      <c r="U56" s="53"/>
      <c r="V56" s="53"/>
      <c r="W56" s="199"/>
      <c r="X56" s="199"/>
      <c r="Y56" s="51"/>
      <c r="Z56" s="51"/>
      <c r="AA56" s="51"/>
    </row>
    <row r="57" spans="1:27" ht="66" customHeight="1">
      <c r="A57" s="194" t="s">
        <v>333</v>
      </c>
      <c r="B57" s="97">
        <f t="shared" ref="B57:Z57" si="0">SUM(B2:B56)</f>
        <v>0</v>
      </c>
      <c r="C57" s="97">
        <f t="shared" si="0"/>
        <v>0</v>
      </c>
      <c r="D57" s="97">
        <f t="shared" si="0"/>
        <v>29445</v>
      </c>
      <c r="E57" s="97">
        <f t="shared" si="0"/>
        <v>29512</v>
      </c>
      <c r="F57" s="97">
        <f t="shared" si="0"/>
        <v>29391</v>
      </c>
      <c r="G57" s="97">
        <f t="shared" si="0"/>
        <v>191723</v>
      </c>
      <c r="H57" s="97">
        <f t="shared" si="0"/>
        <v>191213</v>
      </c>
      <c r="I57" s="97">
        <f t="shared" si="0"/>
        <v>445020</v>
      </c>
      <c r="J57" s="97">
        <f t="shared" si="0"/>
        <v>513582</v>
      </c>
      <c r="K57" s="97">
        <f t="shared" si="0"/>
        <v>534764</v>
      </c>
      <c r="L57" s="97">
        <f t="shared" si="0"/>
        <v>631471</v>
      </c>
      <c r="M57" s="97">
        <f t="shared" si="0"/>
        <v>638353</v>
      </c>
      <c r="N57" s="97">
        <f t="shared" si="0"/>
        <v>791579</v>
      </c>
      <c r="O57" s="97">
        <f t="shared" si="0"/>
        <v>835822</v>
      </c>
      <c r="P57" s="97">
        <f t="shared" si="0"/>
        <v>1054258</v>
      </c>
      <c r="Q57" s="97">
        <f t="shared" si="0"/>
        <v>1076090</v>
      </c>
      <c r="R57" s="97">
        <f t="shared" si="0"/>
        <v>1132748</v>
      </c>
      <c r="S57" s="97">
        <f t="shared" si="0"/>
        <v>1126394</v>
      </c>
      <c r="T57" s="97">
        <f t="shared" si="0"/>
        <v>1090217</v>
      </c>
      <c r="U57" s="97">
        <f t="shared" si="0"/>
        <v>1062997</v>
      </c>
      <c r="V57" s="97">
        <f t="shared" si="0"/>
        <v>1058969</v>
      </c>
      <c r="W57" s="216">
        <f t="shared" si="0"/>
        <v>1058130</v>
      </c>
      <c r="X57" s="216">
        <f t="shared" si="0"/>
        <v>1054953</v>
      </c>
      <c r="Y57" s="97">
        <f t="shared" si="0"/>
        <v>0</v>
      </c>
      <c r="Z57" s="97">
        <f t="shared" si="0"/>
        <v>0</v>
      </c>
      <c r="AA57" s="97">
        <f>SUM(AA2:AA56)</f>
        <v>0</v>
      </c>
    </row>
    <row r="58" spans="1:27">
      <c r="Q58" s="74"/>
      <c r="X58" s="207"/>
    </row>
    <row r="59" spans="1:27">
      <c r="A59" s="84" t="s">
        <v>285</v>
      </c>
      <c r="B59" s="85">
        <f>COUNT(B2:B56)</f>
        <v>0</v>
      </c>
      <c r="C59" s="85">
        <f t="shared" ref="C59:AA59" si="1">COUNT(C2:C56)</f>
        <v>0</v>
      </c>
      <c r="D59" s="85">
        <f t="shared" si="1"/>
        <v>2</v>
      </c>
      <c r="E59" s="85">
        <f t="shared" si="1"/>
        <v>2</v>
      </c>
      <c r="F59" s="85">
        <f t="shared" si="1"/>
        <v>2</v>
      </c>
      <c r="G59" s="85">
        <f t="shared" si="1"/>
        <v>10</v>
      </c>
      <c r="H59" s="85">
        <f t="shared" si="1"/>
        <v>10</v>
      </c>
      <c r="I59" s="85">
        <f t="shared" si="1"/>
        <v>14</v>
      </c>
      <c r="J59" s="85">
        <f t="shared" si="1"/>
        <v>15</v>
      </c>
      <c r="K59" s="85">
        <f t="shared" si="1"/>
        <v>17</v>
      </c>
      <c r="L59" s="85">
        <f t="shared" si="1"/>
        <v>18</v>
      </c>
      <c r="M59" s="85">
        <f t="shared" si="1"/>
        <v>19</v>
      </c>
      <c r="N59" s="85">
        <f t="shared" si="1"/>
        <v>22</v>
      </c>
      <c r="O59" s="85">
        <f t="shared" si="1"/>
        <v>24</v>
      </c>
      <c r="P59" s="85">
        <f t="shared" si="1"/>
        <v>30</v>
      </c>
      <c r="Q59" s="85">
        <f t="shared" si="1"/>
        <v>31</v>
      </c>
      <c r="R59" s="85">
        <f t="shared" si="1"/>
        <v>33</v>
      </c>
      <c r="S59" s="85">
        <f t="shared" si="1"/>
        <v>33</v>
      </c>
      <c r="T59" s="85">
        <f t="shared" si="1"/>
        <v>32</v>
      </c>
      <c r="U59" s="85">
        <f t="shared" si="1"/>
        <v>31</v>
      </c>
      <c r="V59" s="85">
        <f t="shared" si="1"/>
        <v>31</v>
      </c>
      <c r="W59" s="85">
        <f t="shared" si="1"/>
        <v>31</v>
      </c>
      <c r="X59" s="85">
        <f t="shared" si="1"/>
        <v>31</v>
      </c>
      <c r="Y59" s="85">
        <f t="shared" si="1"/>
        <v>0</v>
      </c>
      <c r="Z59" s="85">
        <f t="shared" si="1"/>
        <v>0</v>
      </c>
      <c r="AA59" s="85">
        <f t="shared" si="1"/>
        <v>0</v>
      </c>
    </row>
    <row r="60" spans="1:27">
      <c r="Q60" s="74"/>
      <c r="W60" s="225"/>
      <c r="X60" s="225"/>
    </row>
    <row r="61" spans="1:27">
      <c r="A61" s="223" t="s">
        <v>337</v>
      </c>
      <c r="B61" s="224"/>
      <c r="C61" s="224"/>
      <c r="D61" s="224"/>
      <c r="E61" s="224"/>
      <c r="F61" s="224"/>
      <c r="G61" s="224"/>
      <c r="H61" s="224"/>
      <c r="I61" s="224"/>
      <c r="J61" s="224"/>
      <c r="K61" s="224"/>
      <c r="L61"/>
      <c r="Q61" s="74"/>
    </row>
    <row r="62" spans="1:27">
      <c r="A62" s="224"/>
      <c r="B62" s="224"/>
      <c r="C62" s="224"/>
      <c r="D62" s="224"/>
      <c r="E62" s="224"/>
      <c r="F62" s="224"/>
      <c r="G62" s="224"/>
      <c r="H62" s="224"/>
      <c r="I62" s="224"/>
      <c r="J62" s="224"/>
      <c r="K62" s="224"/>
      <c r="L62"/>
      <c r="Q62" s="74"/>
    </row>
    <row r="63" spans="1:27" s="76" customFormat="1">
      <c r="A63" s="224"/>
      <c r="B63" s="224"/>
      <c r="C63" s="224"/>
      <c r="D63" s="224"/>
      <c r="E63" s="224"/>
      <c r="F63" s="224"/>
      <c r="G63" s="224"/>
      <c r="H63" s="224"/>
      <c r="I63" s="224"/>
      <c r="J63" s="224"/>
      <c r="K63" s="224"/>
      <c r="L63"/>
      <c r="M63" s="77"/>
      <c r="Q63" s="74"/>
      <c r="T63" s="77"/>
    </row>
    <row r="64" spans="1:27" s="76" customFormat="1">
      <c r="A64"/>
      <c r="B64"/>
      <c r="C64"/>
      <c r="D64"/>
      <c r="E64"/>
      <c r="F64"/>
      <c r="G64"/>
      <c r="H64"/>
      <c r="I64"/>
      <c r="J64"/>
      <c r="K64"/>
      <c r="L64"/>
      <c r="M64" s="77"/>
      <c r="Q64" s="74"/>
      <c r="T64" s="77"/>
    </row>
    <row r="65" spans="1:20" s="76" customFormat="1">
      <c r="A65" s="75"/>
      <c r="M65" s="77"/>
      <c r="Q65" s="74"/>
      <c r="T65" s="77"/>
    </row>
    <row r="66" spans="1:20" s="76" customFormat="1">
      <c r="A66" s="75"/>
      <c r="M66" s="77"/>
      <c r="Q66" s="74"/>
      <c r="T66" s="77"/>
    </row>
    <row r="67" spans="1:20" s="76" customFormat="1">
      <c r="A67" s="75"/>
      <c r="M67" s="77"/>
      <c r="Q67" s="74"/>
      <c r="T67" s="77"/>
    </row>
    <row r="68" spans="1:20" s="76" customFormat="1">
      <c r="A68" s="75"/>
      <c r="M68" s="77"/>
      <c r="Q68" s="74"/>
      <c r="T68" s="77"/>
    </row>
    <row r="69" spans="1:20" s="76" customFormat="1">
      <c r="A69" s="75"/>
      <c r="M69" s="77"/>
      <c r="Q69" s="74"/>
      <c r="T69" s="77"/>
    </row>
    <row r="70" spans="1:20" s="76" customFormat="1">
      <c r="A70" s="75"/>
      <c r="M70" s="77"/>
      <c r="Q70" s="74"/>
      <c r="T70" s="77"/>
    </row>
    <row r="71" spans="1:20" s="76" customFormat="1">
      <c r="A71" s="75"/>
      <c r="M71" s="77"/>
      <c r="Q71" s="74"/>
      <c r="T71" s="77"/>
    </row>
  </sheetData>
  <sheetProtection sheet="1" objects="1" scenarios="1"/>
  <mergeCells count="2">
    <mergeCell ref="A61:K63"/>
    <mergeCell ref="W60:X60"/>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sheetPr>
  <dimension ref="A1:Q71"/>
  <sheetViews>
    <sheetView workbookViewId="0">
      <pane xSplit="1" topLeftCell="B1" activePane="topRight" state="frozen"/>
      <selection pane="topRight"/>
    </sheetView>
  </sheetViews>
  <sheetFormatPr defaultColWidth="13" defaultRowHeight="12.75"/>
  <cols>
    <col min="1" max="1" width="14.7109375" style="75" customWidth="1"/>
    <col min="2" max="2" width="10" style="76" customWidth="1"/>
    <col min="3" max="3" width="10" style="77" customWidth="1"/>
    <col min="4" max="9" width="10" style="76" customWidth="1"/>
    <col min="10" max="10" width="10" style="77" customWidth="1"/>
    <col min="11" max="14" width="10" style="76" customWidth="1"/>
    <col min="15" max="17" width="13" style="76" customWidth="1"/>
    <col min="18" max="16384" width="13" style="65"/>
  </cols>
  <sheetData>
    <row r="1" spans="1:17" s="59" customFormat="1" ht="19.5" customHeight="1">
      <c r="B1" s="79">
        <v>2010</v>
      </c>
      <c r="C1" s="80">
        <v>2011</v>
      </c>
      <c r="D1" s="79">
        <v>2012</v>
      </c>
      <c r="E1" s="79">
        <v>2013</v>
      </c>
      <c r="F1" s="79">
        <v>2014</v>
      </c>
      <c r="G1" s="79">
        <v>2015</v>
      </c>
      <c r="H1" s="79">
        <v>2016</v>
      </c>
      <c r="I1" s="79">
        <v>2017</v>
      </c>
      <c r="J1" s="80">
        <v>2018</v>
      </c>
      <c r="K1" s="79">
        <v>2019</v>
      </c>
      <c r="L1" s="79">
        <v>2020</v>
      </c>
      <c r="M1" s="79">
        <v>2021</v>
      </c>
      <c r="N1" s="79">
        <v>2022</v>
      </c>
      <c r="O1" s="79">
        <v>2023</v>
      </c>
      <c r="P1" s="79">
        <v>2024</v>
      </c>
      <c r="Q1" s="79">
        <v>2025</v>
      </c>
    </row>
    <row r="2" spans="1:17">
      <c r="A2" s="81" t="s">
        <v>278</v>
      </c>
      <c r="B2" s="64"/>
      <c r="C2" s="64"/>
      <c r="D2" s="57"/>
      <c r="E2" s="58"/>
      <c r="F2" s="56">
        <f>'WV POPULATION TABLE'!X2</f>
        <v>16902</v>
      </c>
      <c r="G2" s="56">
        <f>'WV POPULATION TABLE'!Y2</f>
        <v>16973</v>
      </c>
      <c r="H2" s="56">
        <f>'WV POPULATION TABLE'!Z2</f>
        <v>16749</v>
      </c>
      <c r="I2" s="56">
        <f>'WV POPULATION TABLE'!AA2</f>
        <v>16515</v>
      </c>
      <c r="J2" s="56">
        <f>'WV POPULATION TABLE'!AB2</f>
        <v>16487</v>
      </c>
      <c r="K2" s="56">
        <f>'WV POPULATION TABLE'!AC2</f>
        <v>16441</v>
      </c>
      <c r="L2" s="56">
        <v>15463</v>
      </c>
      <c r="M2" s="214">
        <v>15445</v>
      </c>
      <c r="N2" s="214">
        <v>15414</v>
      </c>
      <c r="O2" s="57"/>
      <c r="P2" s="57"/>
      <c r="Q2" s="57"/>
    </row>
    <row r="3" spans="1:17">
      <c r="A3" s="81" t="s">
        <v>233</v>
      </c>
      <c r="B3" s="67"/>
      <c r="C3" s="67"/>
      <c r="D3" s="48"/>
      <c r="E3" s="50"/>
      <c r="F3" s="56">
        <f>'WV POPULATION TABLE'!X3</f>
        <v>110191</v>
      </c>
      <c r="G3" s="56">
        <f>'WV POPULATION TABLE'!Y3</f>
        <v>111678</v>
      </c>
      <c r="H3" s="56">
        <f>'WV POPULATION TABLE'!Z3</f>
        <v>113489</v>
      </c>
      <c r="I3" s="56">
        <f>'WV POPULATION TABLE'!AA3</f>
        <v>115073</v>
      </c>
      <c r="J3" s="56">
        <f>'WV POPULATION TABLE'!AB3</f>
        <v>117236</v>
      </c>
      <c r="K3" s="56">
        <f>'WV POPULATION TABLE'!AC3</f>
        <v>119171</v>
      </c>
      <c r="L3" s="56">
        <v>122691</v>
      </c>
      <c r="M3" s="214">
        <v>126194</v>
      </c>
      <c r="N3" s="214">
        <v>129490</v>
      </c>
      <c r="O3" s="48"/>
      <c r="P3" s="48"/>
      <c r="Q3" s="48"/>
    </row>
    <row r="4" spans="1:17">
      <c r="A4" s="81" t="s">
        <v>234</v>
      </c>
      <c r="B4" s="67"/>
      <c r="C4" s="67"/>
      <c r="D4" s="48"/>
      <c r="E4" s="50"/>
      <c r="F4" s="50"/>
      <c r="G4" s="48"/>
      <c r="H4" s="48"/>
      <c r="I4" s="48"/>
      <c r="J4" s="48"/>
      <c r="K4" s="49"/>
      <c r="L4" s="49"/>
      <c r="M4" s="196"/>
      <c r="N4" s="196"/>
      <c r="O4" s="48"/>
      <c r="P4" s="48"/>
      <c r="Q4" s="48"/>
    </row>
    <row r="5" spans="1:17">
      <c r="A5" s="81" t="s">
        <v>235</v>
      </c>
      <c r="B5" s="67"/>
      <c r="C5" s="67"/>
      <c r="D5" s="48"/>
      <c r="E5" s="50"/>
      <c r="F5" s="50"/>
      <c r="G5" s="56">
        <f>'WV POPULATION TABLE'!Y5</f>
        <v>14375</v>
      </c>
      <c r="H5" s="56">
        <f>'WV POPULATION TABLE'!Z5</f>
        <v>14323</v>
      </c>
      <c r="I5" s="56">
        <f>'WV POPULATION TABLE'!AA5</f>
        <v>14217</v>
      </c>
      <c r="J5" s="56">
        <f>'WV POPULATION TABLE'!AB5</f>
        <v>14076</v>
      </c>
      <c r="K5" s="56">
        <f>'WV POPULATION TABLE'!AC5</f>
        <v>13957</v>
      </c>
      <c r="L5" s="56">
        <v>12397</v>
      </c>
      <c r="M5" s="214">
        <v>12293</v>
      </c>
      <c r="N5" s="214">
        <v>12185</v>
      </c>
      <c r="O5" s="48"/>
      <c r="P5" s="48"/>
      <c r="Q5" s="48"/>
    </row>
    <row r="6" spans="1:17">
      <c r="A6" s="81" t="s">
        <v>236</v>
      </c>
      <c r="B6" s="67"/>
      <c r="C6" s="67"/>
      <c r="D6" s="48"/>
      <c r="E6" s="50"/>
      <c r="F6" s="56">
        <f>'WV POPULATION TABLE'!X6</f>
        <v>23368</v>
      </c>
      <c r="G6" s="56">
        <f>'WV POPULATION TABLE'!Y6</f>
        <v>23190</v>
      </c>
      <c r="H6" s="56">
        <f>'WV POPULATION TABLE'!Z6</f>
        <v>22663</v>
      </c>
      <c r="I6" s="56">
        <f>'WV POPULATION TABLE'!AA6</f>
        <v>22373</v>
      </c>
      <c r="J6" s="56">
        <f>'WV POPULATION TABLE'!AB6</f>
        <v>22129</v>
      </c>
      <c r="K6" s="56">
        <f>'WV POPULATION TABLE'!AC6</f>
        <v>21939</v>
      </c>
      <c r="L6" s="56">
        <v>22472</v>
      </c>
      <c r="M6" s="214">
        <v>22109</v>
      </c>
      <c r="N6" s="214">
        <v>21733</v>
      </c>
      <c r="O6" s="48"/>
      <c r="P6" s="48"/>
      <c r="Q6" s="48"/>
    </row>
    <row r="7" spans="1:17">
      <c r="A7" s="81" t="s">
        <v>219</v>
      </c>
      <c r="B7" s="67"/>
      <c r="C7" s="67"/>
      <c r="D7" s="48"/>
      <c r="E7" s="50"/>
      <c r="F7" s="50"/>
      <c r="G7" s="48"/>
      <c r="H7" s="48"/>
      <c r="I7" s="48"/>
      <c r="J7" s="48"/>
      <c r="K7" s="49"/>
      <c r="L7" s="56">
        <v>94234</v>
      </c>
      <c r="M7" s="214">
        <v>93494</v>
      </c>
      <c r="N7" s="214">
        <v>92730</v>
      </c>
      <c r="O7" s="48"/>
      <c r="P7" s="48"/>
      <c r="Q7" s="48"/>
    </row>
    <row r="8" spans="1:17">
      <c r="A8" s="81" t="s">
        <v>237</v>
      </c>
      <c r="B8" s="67"/>
      <c r="C8" s="67"/>
      <c r="D8" s="48"/>
      <c r="E8" s="56">
        <f>'WV POPULATION TABLE'!W8</f>
        <v>7548</v>
      </c>
      <c r="F8" s="56">
        <f>'WV POPULATION TABLE'!X8</f>
        <v>7557</v>
      </c>
      <c r="G8" s="56">
        <f>'WV POPULATION TABLE'!Y8</f>
        <v>7463</v>
      </c>
      <c r="H8" s="56">
        <f>'WV POPULATION TABLE'!Z8</f>
        <v>7374</v>
      </c>
      <c r="I8" s="56">
        <f>'WV POPULATION TABLE'!AA8</f>
        <v>7310</v>
      </c>
      <c r="J8" s="56">
        <f>'WV POPULATION TABLE'!AB8</f>
        <v>7217</v>
      </c>
      <c r="K8" s="56">
        <f>'WV POPULATION TABLE'!AC8</f>
        <v>7109</v>
      </c>
      <c r="L8" s="56">
        <v>6199</v>
      </c>
      <c r="M8" s="214">
        <v>6165</v>
      </c>
      <c r="N8" s="214">
        <v>6068</v>
      </c>
      <c r="O8" s="48"/>
      <c r="P8" s="48"/>
      <c r="Q8" s="48"/>
    </row>
    <row r="9" spans="1:17">
      <c r="A9" s="81" t="s">
        <v>238</v>
      </c>
      <c r="B9" s="67"/>
      <c r="C9" s="67"/>
      <c r="D9" s="48"/>
      <c r="E9" s="50"/>
      <c r="F9" s="50"/>
      <c r="G9" s="48"/>
      <c r="H9" s="48"/>
      <c r="I9" s="48"/>
      <c r="J9" s="48"/>
      <c r="K9" s="49"/>
      <c r="L9" s="49"/>
      <c r="M9" s="196"/>
      <c r="N9" s="196"/>
      <c r="O9" s="48"/>
      <c r="P9" s="48"/>
      <c r="Q9" s="48"/>
    </row>
    <row r="10" spans="1:17">
      <c r="A10" s="81" t="s">
        <v>239</v>
      </c>
      <c r="B10" s="67"/>
      <c r="C10" s="67"/>
      <c r="D10" s="48"/>
      <c r="E10" s="50"/>
      <c r="F10" s="50"/>
      <c r="G10" s="48"/>
      <c r="H10" s="48"/>
      <c r="I10" s="48"/>
      <c r="J10" s="48"/>
      <c r="K10" s="49"/>
      <c r="L10" s="49"/>
      <c r="M10" s="196"/>
      <c r="N10" s="196"/>
      <c r="O10" s="48"/>
      <c r="P10" s="48"/>
      <c r="Q10" s="48"/>
    </row>
    <row r="11" spans="1:17">
      <c r="A11" s="81" t="s">
        <v>222</v>
      </c>
      <c r="B11" s="67"/>
      <c r="C11" s="67"/>
      <c r="D11" s="48"/>
      <c r="E11" s="50"/>
      <c r="F11" s="50"/>
      <c r="G11" s="48"/>
      <c r="H11" s="48"/>
      <c r="I11" s="48"/>
      <c r="J11" s="48"/>
      <c r="K11" s="56">
        <f>'WV POPULATION TABLE'!AC11</f>
        <v>42406</v>
      </c>
      <c r="L11" s="56">
        <v>40425</v>
      </c>
      <c r="M11" s="214">
        <v>40083</v>
      </c>
      <c r="N11" s="214">
        <v>39487</v>
      </c>
      <c r="O11" s="48"/>
      <c r="P11" s="48"/>
      <c r="Q11" s="48"/>
    </row>
    <row r="12" spans="1:17">
      <c r="A12" s="81" t="s">
        <v>240</v>
      </c>
      <c r="B12" s="67"/>
      <c r="C12" s="67"/>
      <c r="D12" s="48"/>
      <c r="E12" s="50"/>
      <c r="F12" s="50"/>
      <c r="G12" s="48"/>
      <c r="H12" s="48"/>
      <c r="I12" s="48"/>
      <c r="J12" s="48"/>
      <c r="K12" s="49"/>
      <c r="L12" s="49"/>
      <c r="M12" s="196"/>
      <c r="N12" s="196"/>
      <c r="O12" s="48"/>
      <c r="P12" s="48"/>
      <c r="Q12" s="48"/>
    </row>
    <row r="13" spans="1:17">
      <c r="A13" s="81" t="s">
        <v>241</v>
      </c>
      <c r="B13" s="67"/>
      <c r="C13" s="67"/>
      <c r="D13" s="48"/>
      <c r="E13" s="50"/>
      <c r="F13" s="56">
        <f>'WV POPULATION TABLE'!X13</f>
        <v>11617</v>
      </c>
      <c r="G13" s="56">
        <f>'WV POPULATION TABLE'!Y13</f>
        <v>11651</v>
      </c>
      <c r="H13" s="56">
        <f>'WV POPULATION TABLE'!Z13</f>
        <v>11602</v>
      </c>
      <c r="I13" s="56">
        <f>'WV POPULATION TABLE'!AA13</f>
        <v>11627</v>
      </c>
      <c r="J13" s="56">
        <f>'WV POPULATION TABLE'!AB13</f>
        <v>11630</v>
      </c>
      <c r="K13" s="56">
        <f>'WV POPULATION TABLE'!AC13</f>
        <v>11568</v>
      </c>
      <c r="L13" s="56">
        <v>10988</v>
      </c>
      <c r="M13" s="214">
        <v>11009</v>
      </c>
      <c r="N13" s="214">
        <v>10968</v>
      </c>
      <c r="O13" s="48"/>
      <c r="P13" s="48"/>
      <c r="Q13" s="48"/>
    </row>
    <row r="14" spans="1:17">
      <c r="A14" s="81" t="s">
        <v>242</v>
      </c>
      <c r="B14" s="67"/>
      <c r="C14" s="67"/>
      <c r="D14" s="56">
        <f>'WV POPULATION TABLE'!V14</f>
        <v>35877</v>
      </c>
      <c r="E14" s="56">
        <f>'WV POPULATION TABLE'!W14</f>
        <v>35798</v>
      </c>
      <c r="F14" s="56">
        <f>'WV POPULATION TABLE'!X14</f>
        <v>35579</v>
      </c>
      <c r="G14" s="56">
        <f>'WV POPULATION TABLE'!Y14</f>
        <v>35580</v>
      </c>
      <c r="H14" s="56">
        <f>'WV POPULATION TABLE'!Z14</f>
        <v>35532</v>
      </c>
      <c r="I14" s="56">
        <f>'WV POPULATION TABLE'!AA14</f>
        <v>35208</v>
      </c>
      <c r="J14" s="56">
        <f>'WV POPULATION TABLE'!AB14</f>
        <v>34792</v>
      </c>
      <c r="K14" s="56">
        <f>'WV POPULATION TABLE'!AC14</f>
        <v>34662</v>
      </c>
      <c r="L14" s="56">
        <v>32895</v>
      </c>
      <c r="M14" s="214">
        <v>32698</v>
      </c>
      <c r="N14" s="214">
        <v>32435</v>
      </c>
      <c r="O14" s="48"/>
      <c r="P14" s="48"/>
      <c r="Q14" s="48"/>
    </row>
    <row r="15" spans="1:17">
      <c r="A15" s="81" t="s">
        <v>243</v>
      </c>
      <c r="B15" s="67"/>
      <c r="C15" s="67"/>
      <c r="D15" s="48"/>
      <c r="E15" s="50"/>
      <c r="F15" s="50"/>
      <c r="G15" s="56">
        <f>'WV POPULATION TABLE'!Y15</f>
        <v>23311</v>
      </c>
      <c r="H15" s="56">
        <f>'WV POPULATION TABLE'!Z15</f>
        <v>23316</v>
      </c>
      <c r="I15" s="56">
        <f>'WV POPULATION TABLE'!AA15</f>
        <v>23386</v>
      </c>
      <c r="J15" s="56">
        <f>'WV POPULATION TABLE'!AB15</f>
        <v>23357</v>
      </c>
      <c r="K15" s="56">
        <f>'WV POPULATION TABLE'!AC15</f>
        <v>23175</v>
      </c>
      <c r="L15" s="56">
        <v>23097</v>
      </c>
      <c r="M15" s="214">
        <v>23374</v>
      </c>
      <c r="N15" s="214">
        <v>23468</v>
      </c>
      <c r="O15" s="48"/>
      <c r="P15" s="48"/>
      <c r="Q15" s="48"/>
    </row>
    <row r="16" spans="1:17">
      <c r="A16" s="81" t="s">
        <v>244</v>
      </c>
      <c r="B16" s="67"/>
      <c r="C16" s="67"/>
      <c r="D16" s="48"/>
      <c r="E16" s="50"/>
      <c r="F16" s="56">
        <f>'WV POPULATION TABLE'!X16</f>
        <v>30263</v>
      </c>
      <c r="G16" s="56">
        <f>'WV POPULATION TABLE'!Y16</f>
        <v>29980</v>
      </c>
      <c r="H16" s="56">
        <f>'WV POPULATION TABLE'!Z16</f>
        <v>29662</v>
      </c>
      <c r="I16" s="56">
        <f>'WV POPULATION TABLE'!AA16</f>
        <v>29383</v>
      </c>
      <c r="J16" s="56">
        <f>'WV POPULATION TABLE'!AB16</f>
        <v>29079</v>
      </c>
      <c r="K16" s="56">
        <f>'WV POPULATION TABLE'!AC16</f>
        <v>28810</v>
      </c>
      <c r="L16" s="56">
        <v>29037</v>
      </c>
      <c r="M16" s="214">
        <v>28591</v>
      </c>
      <c r="N16" s="214">
        <v>28172</v>
      </c>
      <c r="O16" s="48"/>
      <c r="P16" s="48"/>
      <c r="Q16" s="48"/>
    </row>
    <row r="17" spans="1:17">
      <c r="A17" s="81" t="s">
        <v>245</v>
      </c>
      <c r="B17" s="67"/>
      <c r="C17" s="67"/>
      <c r="D17" s="48"/>
      <c r="E17" s="50"/>
      <c r="F17" s="50"/>
      <c r="G17" s="48"/>
      <c r="H17" s="48"/>
      <c r="I17" s="48"/>
      <c r="J17" s="48"/>
      <c r="K17" s="49"/>
      <c r="L17" s="49"/>
      <c r="M17" s="196"/>
      <c r="N17" s="196"/>
      <c r="O17" s="48"/>
      <c r="P17" s="48"/>
      <c r="Q17" s="48"/>
    </row>
    <row r="18" spans="1:17">
      <c r="A18" s="81" t="s">
        <v>218</v>
      </c>
      <c r="B18" s="67"/>
      <c r="C18" s="67"/>
      <c r="D18" s="48"/>
      <c r="E18" s="50"/>
      <c r="F18" s="50"/>
      <c r="G18" s="48"/>
      <c r="H18" s="48"/>
      <c r="I18" s="48"/>
      <c r="J18" s="48"/>
      <c r="K18" s="49"/>
      <c r="L18" s="49"/>
      <c r="M18" s="196"/>
      <c r="N18" s="196"/>
      <c r="O18" s="48"/>
      <c r="P18" s="48"/>
      <c r="Q18" s="48"/>
    </row>
    <row r="19" spans="1:17">
      <c r="A19" s="81" t="s">
        <v>246</v>
      </c>
      <c r="B19" s="67"/>
      <c r="C19" s="56">
        <f>'WV POPULATION TABLE'!U19</f>
        <v>29321</v>
      </c>
      <c r="D19" s="56">
        <f>'WV POPULATION TABLE'!V19</f>
        <v>29283</v>
      </c>
      <c r="E19" s="56">
        <f>'WV POPULATION TABLE'!W19</f>
        <v>29193</v>
      </c>
      <c r="F19" s="56">
        <f>'WV POPULATION TABLE'!X19</f>
        <v>29134</v>
      </c>
      <c r="G19" s="56">
        <f>'WV POPULATION TABLE'!Y19</f>
        <v>29170</v>
      </c>
      <c r="H19" s="56">
        <f>'WV POPULATION TABLE'!Z19</f>
        <v>29188</v>
      </c>
      <c r="I19" s="56">
        <f>'WV POPULATION TABLE'!AA19</f>
        <v>28908</v>
      </c>
      <c r="J19" s="56">
        <f>'WV POPULATION TABLE'!AB19</f>
        <v>28695</v>
      </c>
      <c r="K19" s="56">
        <f>'WV POPULATION TABLE'!AC19</f>
        <v>28576</v>
      </c>
      <c r="L19" s="56">
        <v>27720</v>
      </c>
      <c r="M19" s="214">
        <v>27761</v>
      </c>
      <c r="N19" s="214">
        <v>27716</v>
      </c>
      <c r="O19" s="48"/>
      <c r="P19" s="48"/>
      <c r="Q19" s="48"/>
    </row>
    <row r="20" spans="1:17">
      <c r="A20" s="81" t="s">
        <v>247</v>
      </c>
      <c r="B20" s="67"/>
      <c r="C20" s="67"/>
      <c r="D20" s="48"/>
      <c r="E20" s="50"/>
      <c r="F20" s="50"/>
      <c r="G20" s="48"/>
      <c r="H20" s="48"/>
      <c r="I20" s="48"/>
      <c r="J20" s="48"/>
      <c r="K20" s="49"/>
      <c r="L20" s="49"/>
      <c r="M20" s="196"/>
      <c r="N20" s="196"/>
      <c r="O20" s="48"/>
      <c r="P20" s="48"/>
      <c r="Q20" s="48"/>
    </row>
    <row r="21" spans="1:17">
      <c r="A21" s="81" t="s">
        <v>248</v>
      </c>
      <c r="B21" s="67"/>
      <c r="C21" s="67"/>
      <c r="D21" s="48"/>
      <c r="E21" s="50"/>
      <c r="F21" s="50"/>
      <c r="G21" s="48"/>
      <c r="H21" s="48"/>
      <c r="I21" s="48"/>
      <c r="J21" s="48"/>
      <c r="K21" s="49"/>
      <c r="L21" s="56">
        <v>180217</v>
      </c>
      <c r="M21" s="214">
        <v>177993</v>
      </c>
      <c r="N21" s="214">
        <v>175515</v>
      </c>
      <c r="O21" s="48"/>
      <c r="P21" s="48"/>
      <c r="Q21" s="48"/>
    </row>
    <row r="22" spans="1:17">
      <c r="A22" s="81" t="s">
        <v>249</v>
      </c>
      <c r="B22" s="67"/>
      <c r="C22" s="67"/>
      <c r="D22" s="48"/>
      <c r="E22" s="56">
        <f>'WV POPULATION TABLE'!W22</f>
        <v>16480</v>
      </c>
      <c r="F22" s="56">
        <f>'WV POPULATION TABLE'!X22</f>
        <v>16448</v>
      </c>
      <c r="G22" s="56">
        <f>'WV POPULATION TABLE'!Y22</f>
        <v>16440</v>
      </c>
      <c r="H22" s="56">
        <f>'WV POPULATION TABLE'!Z22</f>
        <v>16289</v>
      </c>
      <c r="I22" s="56">
        <f>'WV POPULATION TABLE'!AA22</f>
        <v>16178</v>
      </c>
      <c r="J22" s="56">
        <f>'WV POPULATION TABLE'!AB22</f>
        <v>16017</v>
      </c>
      <c r="K22" s="56">
        <f>'WV POPULATION TABLE'!AC22</f>
        <v>15907</v>
      </c>
      <c r="L22" s="56">
        <v>17016</v>
      </c>
      <c r="M22" s="214">
        <v>16897</v>
      </c>
      <c r="N22" s="214">
        <v>16767</v>
      </c>
      <c r="O22" s="48"/>
      <c r="P22" s="48"/>
      <c r="Q22" s="48"/>
    </row>
    <row r="23" spans="1:17">
      <c r="A23" s="81" t="s">
        <v>250</v>
      </c>
      <c r="B23" s="67"/>
      <c r="C23" s="67"/>
      <c r="D23" s="48"/>
      <c r="E23" s="50"/>
      <c r="F23" s="50"/>
      <c r="G23" s="48"/>
      <c r="H23" s="48"/>
      <c r="I23" s="48"/>
      <c r="J23" s="48"/>
      <c r="K23" s="49"/>
      <c r="L23" s="49"/>
      <c r="M23" s="196"/>
      <c r="N23" s="196"/>
      <c r="O23" s="48"/>
      <c r="P23" s="48"/>
      <c r="Q23" s="48"/>
    </row>
    <row r="24" spans="1:17">
      <c r="A24" s="81" t="s">
        <v>251</v>
      </c>
      <c r="B24" s="67"/>
      <c r="C24" s="67"/>
      <c r="D24" s="48"/>
      <c r="E24" s="50"/>
      <c r="F24" s="50"/>
      <c r="G24" s="48"/>
      <c r="H24" s="48"/>
      <c r="I24" s="48"/>
      <c r="J24" s="48"/>
      <c r="K24" s="49"/>
      <c r="L24" s="49"/>
      <c r="M24" s="196"/>
      <c r="N24" s="196"/>
      <c r="O24" s="48"/>
      <c r="P24" s="48"/>
      <c r="Q24" s="48"/>
    </row>
    <row r="25" spans="1:17">
      <c r="A25" s="81" t="s">
        <v>252</v>
      </c>
      <c r="B25" s="67"/>
      <c r="C25" s="67"/>
      <c r="D25" s="48"/>
      <c r="E25" s="50"/>
      <c r="F25" s="50"/>
      <c r="G25" s="48"/>
      <c r="H25" s="48"/>
      <c r="I25" s="48"/>
      <c r="J25" s="48"/>
      <c r="K25" s="49"/>
      <c r="L25" s="49"/>
      <c r="M25" s="196"/>
      <c r="N25" s="196"/>
      <c r="O25" s="48"/>
      <c r="P25" s="48"/>
      <c r="Q25" s="48"/>
    </row>
    <row r="26" spans="1:17">
      <c r="A26" s="81" t="s">
        <v>253</v>
      </c>
      <c r="B26" s="67"/>
      <c r="C26" s="67"/>
      <c r="D26" s="48"/>
      <c r="E26" s="50"/>
      <c r="F26" s="50"/>
      <c r="G26" s="48"/>
      <c r="H26" s="48"/>
      <c r="I26" s="48"/>
      <c r="J26" s="48"/>
      <c r="K26" s="49"/>
      <c r="L26" s="49"/>
      <c r="M26" s="196"/>
      <c r="N26" s="196"/>
      <c r="O26" s="48"/>
      <c r="P26" s="48"/>
      <c r="Q26" s="48"/>
    </row>
    <row r="27" spans="1:17">
      <c r="A27" s="81" t="s">
        <v>254</v>
      </c>
      <c r="B27" s="67"/>
      <c r="C27" s="67"/>
      <c r="D27" s="48"/>
      <c r="E27" s="56">
        <f>'WV POPULATION TABLE'!W27</f>
        <v>32643</v>
      </c>
      <c r="F27" s="56">
        <f>'WV POPULATION TABLE'!X27</f>
        <v>32360</v>
      </c>
      <c r="G27" s="56">
        <f>'WV POPULATION TABLE'!Y27</f>
        <v>32215</v>
      </c>
      <c r="H27" s="56">
        <f>'WV POPULATION TABLE'!Z27</f>
        <v>31720</v>
      </c>
      <c r="I27" s="56">
        <f>'WV POPULATION TABLE'!AA27</f>
        <v>31252</v>
      </c>
      <c r="J27" s="56">
        <f>'WV POPULATION TABLE'!AB27</f>
        <v>30821</v>
      </c>
      <c r="K27" s="56">
        <f>'WV POPULATION TABLE'!AC27</f>
        <v>30531</v>
      </c>
      <c r="L27" s="56">
        <v>30497</v>
      </c>
      <c r="M27" s="214">
        <v>30208</v>
      </c>
      <c r="N27" s="214">
        <v>29752</v>
      </c>
      <c r="O27" s="48"/>
      <c r="P27" s="48"/>
      <c r="Q27" s="48"/>
    </row>
    <row r="28" spans="1:17">
      <c r="A28" s="81" t="s">
        <v>4</v>
      </c>
      <c r="B28" s="67"/>
      <c r="C28" s="67"/>
      <c r="D28" s="48"/>
      <c r="E28" s="50"/>
      <c r="F28" s="50"/>
      <c r="G28" s="48"/>
      <c r="H28" s="56">
        <f>'WV POPULATION TABLE'!Z28</f>
        <v>26938</v>
      </c>
      <c r="I28" s="56">
        <f>'WV POPULATION TABLE'!AA28</f>
        <v>26806</v>
      </c>
      <c r="J28" s="56">
        <f>'WV POPULATION TABLE'!AB28</f>
        <v>26752</v>
      </c>
      <c r="K28" s="56">
        <f>'WV POPULATION TABLE'!AC28</f>
        <v>26516</v>
      </c>
      <c r="L28" s="56">
        <v>25398</v>
      </c>
      <c r="M28" s="214">
        <v>25290</v>
      </c>
      <c r="N28" s="214">
        <v>25000</v>
      </c>
      <c r="O28" s="48"/>
      <c r="P28" s="48"/>
      <c r="Q28" s="48"/>
    </row>
    <row r="29" spans="1:17">
      <c r="A29" s="81" t="s">
        <v>255</v>
      </c>
      <c r="B29" s="67"/>
      <c r="C29" s="67"/>
      <c r="D29" s="48"/>
      <c r="E29" s="50"/>
      <c r="F29" s="50"/>
      <c r="G29" s="56">
        <f>'WV POPULATION TABLE'!Y29</f>
        <v>61133</v>
      </c>
      <c r="H29" s="56">
        <f>'WV POPULATION TABLE'!Z29</f>
        <v>60632</v>
      </c>
      <c r="I29" s="56">
        <f>'WV POPULATION TABLE'!AA29</f>
        <v>59869</v>
      </c>
      <c r="J29" s="56">
        <f>'WV POPULATION TABLE'!AB29</f>
        <v>59202</v>
      </c>
      <c r="K29" s="56">
        <f>'WV POPULATION TABLE'!AC29</f>
        <v>58758</v>
      </c>
      <c r="L29" s="56">
        <v>59517</v>
      </c>
      <c r="M29" s="214">
        <v>59215</v>
      </c>
      <c r="N29" s="214">
        <v>58700</v>
      </c>
      <c r="O29" s="48"/>
      <c r="P29" s="48"/>
      <c r="Q29" s="48"/>
    </row>
    <row r="30" spans="1:17">
      <c r="A30" s="81" t="s">
        <v>256</v>
      </c>
      <c r="B30" s="67"/>
      <c r="C30" s="67"/>
      <c r="D30" s="48"/>
      <c r="E30" s="56">
        <f>'WV POPULATION TABLE'!W30</f>
        <v>27691</v>
      </c>
      <c r="F30" s="56">
        <f>'WV POPULATION TABLE'!X30</f>
        <v>27567</v>
      </c>
      <c r="G30" s="56">
        <f>'WV POPULATION TABLE'!Y30</f>
        <v>27417</v>
      </c>
      <c r="H30" s="56">
        <f>'WV POPULATION TABLE'!Z30</f>
        <v>27375</v>
      </c>
      <c r="I30" s="56">
        <f>'WV POPULATION TABLE'!AA30</f>
        <v>27223</v>
      </c>
      <c r="J30" s="56">
        <f>'WV POPULATION TABLE'!AB30</f>
        <v>26953</v>
      </c>
      <c r="K30" s="56">
        <f>'WV POPULATION TABLE'!AC30</f>
        <v>26868</v>
      </c>
      <c r="L30" s="56">
        <v>26890</v>
      </c>
      <c r="M30" s="214">
        <v>26866</v>
      </c>
      <c r="N30" s="214">
        <v>26855</v>
      </c>
      <c r="O30" s="48"/>
      <c r="P30" s="48"/>
      <c r="Q30" s="48"/>
    </row>
    <row r="31" spans="1:17">
      <c r="A31" s="81" t="s">
        <v>257</v>
      </c>
      <c r="B31" s="67"/>
      <c r="C31" s="67"/>
      <c r="D31" s="48"/>
      <c r="E31" s="50"/>
      <c r="F31" s="50"/>
      <c r="G31" s="48"/>
      <c r="H31" s="48"/>
      <c r="I31" s="48"/>
      <c r="J31" s="48"/>
      <c r="K31" s="49"/>
      <c r="L31" s="49"/>
      <c r="M31" s="196"/>
      <c r="N31" s="196"/>
      <c r="O31" s="48"/>
      <c r="P31" s="48"/>
      <c r="Q31" s="48"/>
    </row>
    <row r="32" spans="1:17">
      <c r="A32" s="81" t="s">
        <v>0</v>
      </c>
      <c r="B32" s="67"/>
      <c r="C32" s="67"/>
      <c r="D32" s="48"/>
      <c r="E32" s="50"/>
      <c r="F32" s="50"/>
      <c r="G32" s="48"/>
      <c r="H32" s="48"/>
      <c r="I32" s="56">
        <f>'WV POPULATION TABLE'!AA32</f>
        <v>105782</v>
      </c>
      <c r="J32" s="56">
        <f>'WV POPULATION TABLE'!AB32</f>
        <v>105651</v>
      </c>
      <c r="K32" s="56">
        <f>'WV POPULATION TABLE'!AC32</f>
        <v>105612</v>
      </c>
      <c r="L32" s="56">
        <v>105905</v>
      </c>
      <c r="M32" s="214">
        <v>106487</v>
      </c>
      <c r="N32" s="214">
        <v>106869</v>
      </c>
      <c r="O32" s="48"/>
      <c r="P32" s="48"/>
      <c r="Q32" s="48"/>
    </row>
    <row r="33" spans="1:17">
      <c r="A33" s="81" t="s">
        <v>258</v>
      </c>
      <c r="B33" s="67"/>
      <c r="C33" s="67"/>
      <c r="D33" s="48"/>
      <c r="E33" s="50"/>
      <c r="F33" s="56">
        <f>'WV POPULATION TABLE'!X33</f>
        <v>13613</v>
      </c>
      <c r="G33" s="56">
        <f>'WV POPULATION TABLE'!Y33</f>
        <v>13573</v>
      </c>
      <c r="H33" s="56">
        <f>'WV POPULATION TABLE'!Z33</f>
        <v>13487</v>
      </c>
      <c r="I33" s="56">
        <f>'WV POPULATION TABLE'!AA33</f>
        <v>13382</v>
      </c>
      <c r="J33" s="56">
        <f>'WV POPULATION TABLE'!AB33</f>
        <v>13289</v>
      </c>
      <c r="K33" s="56">
        <f>'WV POPULATION TABLE'!AC33</f>
        <v>13275</v>
      </c>
      <c r="L33" s="56">
        <v>12380</v>
      </c>
      <c r="M33" s="214">
        <v>12383</v>
      </c>
      <c r="N33" s="214">
        <v>12296</v>
      </c>
      <c r="O33" s="48"/>
      <c r="P33" s="48"/>
      <c r="Q33" s="48"/>
    </row>
    <row r="34" spans="1:17">
      <c r="A34" s="81" t="s">
        <v>259</v>
      </c>
      <c r="B34" s="67"/>
      <c r="C34" s="56">
        <f>'WV POPULATION TABLE'!U34</f>
        <v>17464</v>
      </c>
      <c r="D34" s="56">
        <f>'WV POPULATION TABLE'!V34</f>
        <v>17427</v>
      </c>
      <c r="E34" s="56">
        <f>'WV POPULATION TABLE'!W34</f>
        <v>17445</v>
      </c>
      <c r="F34" s="56">
        <f>'WV POPULATION TABLE'!X34</f>
        <v>17516</v>
      </c>
      <c r="G34" s="56">
        <f>'WV POPULATION TABLE'!Y34</f>
        <v>17490</v>
      </c>
      <c r="H34" s="56">
        <f>'WV POPULATION TABLE'!Z34</f>
        <v>17626</v>
      </c>
      <c r="I34" s="56">
        <f>'WV POPULATION TABLE'!AA34</f>
        <v>17716</v>
      </c>
      <c r="J34" s="56">
        <f>'WV POPULATION TABLE'!AB34</f>
        <v>17830</v>
      </c>
      <c r="K34" s="56">
        <f>'WV POPULATION TABLE'!AC34</f>
        <v>17884</v>
      </c>
      <c r="L34" s="56">
        <v>17087</v>
      </c>
      <c r="M34" s="214">
        <v>17280</v>
      </c>
      <c r="N34" s="214">
        <v>17430</v>
      </c>
      <c r="O34" s="48"/>
      <c r="P34" s="48"/>
      <c r="Q34" s="48"/>
    </row>
    <row r="35" spans="1:17">
      <c r="A35" s="81" t="s">
        <v>3</v>
      </c>
      <c r="B35" s="67"/>
      <c r="C35" s="67"/>
      <c r="D35" s="48"/>
      <c r="E35" s="50"/>
      <c r="F35" s="56">
        <f>'WV POPULATION TABLE'!X35</f>
        <v>25719</v>
      </c>
      <c r="G35" s="56">
        <f>'WV POPULATION TABLE'!Y35</f>
        <v>25551</v>
      </c>
      <c r="H35" s="56">
        <f>'WV POPULATION TABLE'!Z35</f>
        <v>25381</v>
      </c>
      <c r="I35" s="56">
        <f>'WV POPULATION TABLE'!AA35</f>
        <v>25125</v>
      </c>
      <c r="J35" s="56">
        <f>'WV POPULATION TABLE'!AB35</f>
        <v>24835</v>
      </c>
      <c r="K35" s="56">
        <f>'WV POPULATION TABLE'!AC35</f>
        <v>24496</v>
      </c>
      <c r="L35" s="56">
        <v>24554</v>
      </c>
      <c r="M35" s="214">
        <v>24415</v>
      </c>
      <c r="N35" s="214">
        <v>24335</v>
      </c>
      <c r="O35" s="48"/>
      <c r="P35" s="48"/>
      <c r="Q35" s="48"/>
    </row>
    <row r="36" spans="1:17">
      <c r="A36" s="81" t="s">
        <v>260</v>
      </c>
      <c r="B36" s="67"/>
      <c r="C36" s="67"/>
      <c r="D36" s="48"/>
      <c r="E36" s="50"/>
      <c r="F36" s="50"/>
      <c r="G36" s="56">
        <f>'WV POPULATION TABLE'!Y36</f>
        <v>42969</v>
      </c>
      <c r="H36" s="56">
        <f>'WV POPULATION TABLE'!Z36</f>
        <v>42629</v>
      </c>
      <c r="I36" s="56">
        <f>'WV POPULATION TABLE'!AA36</f>
        <v>42001</v>
      </c>
      <c r="J36" s="56">
        <f>'WV POPULATION TABLE'!AB36</f>
        <v>41705</v>
      </c>
      <c r="K36" s="56">
        <f>'WV POPULATION TABLE'!AC36</f>
        <v>41411</v>
      </c>
      <c r="L36" s="56">
        <v>42338</v>
      </c>
      <c r="M36" s="214">
        <v>41878</v>
      </c>
      <c r="N36" s="214">
        <v>41447</v>
      </c>
      <c r="O36" s="48"/>
      <c r="P36" s="48"/>
      <c r="Q36" s="48"/>
    </row>
    <row r="37" spans="1:17">
      <c r="A37" s="81" t="s">
        <v>220</v>
      </c>
      <c r="B37" s="67"/>
      <c r="C37" s="67"/>
      <c r="D37" s="48"/>
      <c r="E37" s="50"/>
      <c r="F37" s="56">
        <f>'WV POPULATION TABLE'!X37</f>
        <v>7229</v>
      </c>
      <c r="G37" s="56">
        <f>'WV POPULATION TABLE'!Y37</f>
        <v>7103</v>
      </c>
      <c r="H37" s="56">
        <f>'WV POPULATION TABLE'!Z37</f>
        <v>6977</v>
      </c>
      <c r="I37" s="56">
        <f>'WV POPULATION TABLE'!AA37</f>
        <v>6973</v>
      </c>
      <c r="J37" s="56">
        <f>'WV POPULATION TABLE'!AB37</f>
        <v>6984</v>
      </c>
      <c r="K37" s="56">
        <f>'WV POPULATION TABLE'!AC37</f>
        <v>6969</v>
      </c>
      <c r="L37" s="56">
        <v>6132</v>
      </c>
      <c r="M37" s="214">
        <v>6078</v>
      </c>
      <c r="N37" s="214">
        <v>6011</v>
      </c>
      <c r="O37" s="48"/>
      <c r="P37" s="48"/>
      <c r="Q37" s="48"/>
    </row>
    <row r="38" spans="1:17">
      <c r="A38" s="81" t="s">
        <v>261</v>
      </c>
      <c r="B38" s="67"/>
      <c r="C38" s="67"/>
      <c r="D38" s="48"/>
      <c r="E38" s="56">
        <f>'WV POPULATION TABLE'!W38</f>
        <v>7518</v>
      </c>
      <c r="F38" s="56">
        <f>'WV POPULATION TABLE'!X38</f>
        <v>7588</v>
      </c>
      <c r="G38" s="56">
        <f>'WV POPULATION TABLE'!Y38</f>
        <v>7499</v>
      </c>
      <c r="H38" s="56">
        <f>'WV POPULATION TABLE'!Z38</f>
        <v>7490</v>
      </c>
      <c r="I38" s="56">
        <f>'WV POPULATION TABLE'!AA38</f>
        <v>7455</v>
      </c>
      <c r="J38" s="56">
        <f>'WV POPULATION TABLE'!AB38</f>
        <v>7505</v>
      </c>
      <c r="K38" s="56">
        <f>'WV POPULATION TABLE'!AC38</f>
        <v>7460</v>
      </c>
      <c r="L38" s="56">
        <v>7652</v>
      </c>
      <c r="M38" s="214">
        <v>7612</v>
      </c>
      <c r="N38" s="214">
        <v>7586</v>
      </c>
      <c r="O38" s="48"/>
      <c r="P38" s="48"/>
      <c r="Q38" s="48"/>
    </row>
    <row r="39" spans="1:17">
      <c r="A39" s="81" t="s">
        <v>9</v>
      </c>
      <c r="B39" s="67"/>
      <c r="C39" s="67"/>
      <c r="D39" s="48"/>
      <c r="E39" s="50"/>
      <c r="F39" s="50"/>
      <c r="G39" s="48"/>
      <c r="H39" s="56">
        <f>'WV POPULATION TABLE'!Z39</f>
        <v>8528</v>
      </c>
      <c r="I39" s="56">
        <f>'WV POPULATION TABLE'!AA39</f>
        <v>8493</v>
      </c>
      <c r="J39" s="56">
        <f>'WV POPULATION TABLE'!AB39</f>
        <v>8408</v>
      </c>
      <c r="K39" s="56">
        <f>'WV POPULATION TABLE'!AC39</f>
        <v>8247</v>
      </c>
      <c r="L39" s="56">
        <v>7864</v>
      </c>
      <c r="M39" s="214">
        <v>7890</v>
      </c>
      <c r="N39" s="214">
        <v>7819</v>
      </c>
      <c r="O39" s="48"/>
      <c r="P39" s="48"/>
      <c r="Q39" s="48"/>
    </row>
    <row r="40" spans="1:17">
      <c r="A40" s="81" t="s">
        <v>262</v>
      </c>
      <c r="B40" s="67"/>
      <c r="C40" s="67"/>
      <c r="D40" s="48"/>
      <c r="E40" s="50"/>
      <c r="F40" s="50"/>
      <c r="G40" s="48"/>
      <c r="H40" s="56">
        <f>'WV POPULATION TABLE'!Z40</f>
        <v>33760</v>
      </c>
      <c r="I40" s="56">
        <f>'WV POPULATION TABLE'!AA40</f>
        <v>33826</v>
      </c>
      <c r="J40" s="56">
        <f>'WV POPULATION TABLE'!AB40</f>
        <v>33553</v>
      </c>
      <c r="K40" s="56">
        <f>'WV POPULATION TABLE'!AC40</f>
        <v>33432</v>
      </c>
      <c r="L40" s="56">
        <v>34187</v>
      </c>
      <c r="M40" s="214">
        <v>34270</v>
      </c>
      <c r="N40" s="214">
        <v>34172</v>
      </c>
      <c r="O40" s="48"/>
      <c r="P40" s="48"/>
      <c r="Q40" s="48"/>
    </row>
    <row r="41" spans="1:17">
      <c r="A41" s="81" t="s">
        <v>263</v>
      </c>
      <c r="B41" s="67"/>
      <c r="C41" s="67"/>
      <c r="D41" s="48"/>
      <c r="E41" s="50"/>
      <c r="F41" s="50"/>
      <c r="G41" s="48"/>
      <c r="H41" s="48"/>
      <c r="I41" s="48"/>
      <c r="J41" s="48"/>
      <c r="K41" s="49"/>
      <c r="L41" s="49"/>
      <c r="M41" s="196"/>
      <c r="N41" s="214">
        <v>57015</v>
      </c>
      <c r="O41" s="48"/>
      <c r="P41" s="48"/>
      <c r="Q41" s="48"/>
    </row>
    <row r="42" spans="1:17">
      <c r="A42" s="81" t="s">
        <v>264</v>
      </c>
      <c r="B42" s="67"/>
      <c r="C42" s="67"/>
      <c r="D42" s="48"/>
      <c r="E42" s="50"/>
      <c r="F42" s="50"/>
      <c r="G42" s="48"/>
      <c r="H42" s="48"/>
      <c r="I42" s="48"/>
      <c r="J42" s="48"/>
      <c r="K42" s="49"/>
      <c r="L42" s="56">
        <v>74386</v>
      </c>
      <c r="M42" s="214">
        <v>73801</v>
      </c>
      <c r="N42" s="214">
        <v>72882</v>
      </c>
      <c r="O42" s="48"/>
      <c r="P42" s="48"/>
      <c r="Q42" s="48"/>
    </row>
    <row r="43" spans="1:17">
      <c r="A43" s="81" t="s">
        <v>265</v>
      </c>
      <c r="B43" s="67"/>
      <c r="C43" s="67"/>
      <c r="D43" s="48"/>
      <c r="E43" s="50"/>
      <c r="F43" s="50"/>
      <c r="G43" s="56">
        <f>'WV POPULATION TABLE'!Y43</f>
        <v>29212</v>
      </c>
      <c r="H43" s="56">
        <f>'WV POPULATION TABLE'!Z43</f>
        <v>29034</v>
      </c>
      <c r="I43" s="56">
        <f>'WV POPULATION TABLE'!AA43</f>
        <v>28894</v>
      </c>
      <c r="J43" s="56">
        <f>'WV POPULATION TABLE'!AB43</f>
        <v>28814</v>
      </c>
      <c r="K43" s="56">
        <f>'WV POPULATION TABLE'!AC43</f>
        <v>28695</v>
      </c>
      <c r="L43" s="56">
        <v>27892</v>
      </c>
      <c r="M43" s="214">
        <v>27891</v>
      </c>
      <c r="N43" s="214">
        <v>27600</v>
      </c>
      <c r="O43" s="48"/>
      <c r="P43" s="48"/>
      <c r="Q43" s="48"/>
    </row>
    <row r="44" spans="1:17">
      <c r="A44" s="81" t="s">
        <v>266</v>
      </c>
      <c r="B44" s="67"/>
      <c r="C44" s="67"/>
      <c r="D44" s="48"/>
      <c r="E44" s="56">
        <f>'WV POPULATION TABLE'!W44</f>
        <v>10147</v>
      </c>
      <c r="F44" s="56">
        <f>'WV POPULATION TABLE'!X44</f>
        <v>10077</v>
      </c>
      <c r="G44" s="56">
        <f>'WV POPULATION TABLE'!Y44</f>
        <v>10084</v>
      </c>
      <c r="H44" s="56">
        <f>'WV POPULATION TABLE'!Z44</f>
        <v>9985</v>
      </c>
      <c r="I44" s="56">
        <f>'WV POPULATION TABLE'!AA44</f>
        <v>9851</v>
      </c>
      <c r="J44" s="56">
        <f>'WV POPULATION TABLE'!AB44</f>
        <v>9748</v>
      </c>
      <c r="K44" s="56">
        <f>'WV POPULATION TABLE'!AC44</f>
        <v>9554</v>
      </c>
      <c r="L44" s="56">
        <v>8426</v>
      </c>
      <c r="M44" s="214">
        <v>8388</v>
      </c>
      <c r="N44" s="214">
        <v>8207</v>
      </c>
      <c r="O44" s="48"/>
      <c r="P44" s="48"/>
      <c r="Q44" s="48"/>
    </row>
    <row r="45" spans="1:17">
      <c r="A45" s="81" t="s">
        <v>267</v>
      </c>
      <c r="B45" s="67"/>
      <c r="C45" s="67"/>
      <c r="D45" s="48"/>
      <c r="E45" s="56">
        <f>'WV POPULATION TABLE'!W45</f>
        <v>14607</v>
      </c>
      <c r="F45" s="56">
        <f>'WV POPULATION TABLE'!X45</f>
        <v>14595</v>
      </c>
      <c r="G45" s="56">
        <f>'WV POPULATION TABLE'!Y45</f>
        <v>14375</v>
      </c>
      <c r="H45" s="56">
        <f>'WV POPULATION TABLE'!Z45</f>
        <v>14114</v>
      </c>
      <c r="I45" s="56">
        <f>'WV POPULATION TABLE'!AA45</f>
        <v>14004</v>
      </c>
      <c r="J45" s="56">
        <f>'WV POPULATION TABLE'!AB45</f>
        <v>13918</v>
      </c>
      <c r="K45" s="56">
        <f>'WV POPULATION TABLE'!AC45</f>
        <v>13688</v>
      </c>
      <c r="L45" s="56">
        <v>13986</v>
      </c>
      <c r="M45" s="214">
        <v>13912</v>
      </c>
      <c r="N45" s="214">
        <v>13834</v>
      </c>
      <c r="O45" s="48"/>
      <c r="P45" s="48"/>
      <c r="Q45" s="48"/>
    </row>
    <row r="46" spans="1:17">
      <c r="A46" s="81" t="s">
        <v>268</v>
      </c>
      <c r="B46" s="67"/>
      <c r="C46" s="67"/>
      <c r="D46" s="48"/>
      <c r="E46" s="50"/>
      <c r="F46" s="50"/>
      <c r="G46" s="48"/>
      <c r="H46" s="48"/>
      <c r="I46" s="48"/>
      <c r="J46" s="48"/>
      <c r="K46" s="49"/>
      <c r="L46" s="49"/>
      <c r="M46" s="196"/>
      <c r="N46" s="196"/>
      <c r="O46" s="48"/>
      <c r="P46" s="48"/>
      <c r="Q46" s="48"/>
    </row>
    <row r="47" spans="1:17">
      <c r="A47" s="81" t="s">
        <v>269</v>
      </c>
      <c r="B47" s="67"/>
      <c r="C47" s="67"/>
      <c r="D47" s="56">
        <f>'WV POPULATION TABLE'!V47</f>
        <v>16973</v>
      </c>
      <c r="E47" s="56">
        <f>'WV POPULATION TABLE'!W47</f>
        <v>16990</v>
      </c>
      <c r="F47" s="56">
        <f>'WV POPULATION TABLE'!X47</f>
        <v>17102</v>
      </c>
      <c r="G47" s="56">
        <f>'WV POPULATION TABLE'!Y47</f>
        <v>16930</v>
      </c>
      <c r="H47" s="56">
        <f>'WV POPULATION TABLE'!Z47</f>
        <v>16952</v>
      </c>
      <c r="I47" s="56">
        <f>'WV POPULATION TABLE'!AA47</f>
        <v>16914</v>
      </c>
      <c r="J47" s="56">
        <f>'WV POPULATION TABLE'!AB47</f>
        <v>16828</v>
      </c>
      <c r="K47" s="56">
        <f>'WV POPULATION TABLE'!AC47</f>
        <v>16695</v>
      </c>
      <c r="L47" s="56">
        <v>16684</v>
      </c>
      <c r="M47" s="214">
        <v>16483</v>
      </c>
      <c r="N47" s="214">
        <v>16342</v>
      </c>
      <c r="O47" s="48"/>
      <c r="P47" s="48"/>
      <c r="Q47" s="48"/>
    </row>
    <row r="48" spans="1:17">
      <c r="A48" s="81" t="s">
        <v>270</v>
      </c>
      <c r="B48" s="67"/>
      <c r="C48" s="67"/>
      <c r="D48" s="48"/>
      <c r="E48" s="50"/>
      <c r="F48" s="56">
        <f>'WV POPULATION TABLE'!X48</f>
        <v>7052</v>
      </c>
      <c r="G48" s="56">
        <f>'WV POPULATION TABLE'!Y48</f>
        <v>7089</v>
      </c>
      <c r="H48" s="56">
        <f>'WV POPULATION TABLE'!Z48</f>
        <v>7053</v>
      </c>
      <c r="I48" s="56">
        <f>'WV POPULATION TABLE'!AA48</f>
        <v>6992</v>
      </c>
      <c r="J48" s="56">
        <f>'WV POPULATION TABLE'!AB48</f>
        <v>6937</v>
      </c>
      <c r="K48" s="56">
        <f>'WV POPULATION TABLE'!AC48</f>
        <v>6839</v>
      </c>
      <c r="L48" s="56">
        <v>6753</v>
      </c>
      <c r="M48" s="214">
        <v>6675</v>
      </c>
      <c r="N48" s="214">
        <v>6568</v>
      </c>
      <c r="O48" s="48"/>
      <c r="P48" s="48"/>
      <c r="Q48" s="48"/>
    </row>
    <row r="49" spans="1:17">
      <c r="A49" s="81" t="s">
        <v>271</v>
      </c>
      <c r="B49" s="67"/>
      <c r="C49" s="67"/>
      <c r="D49" s="48"/>
      <c r="E49" s="50"/>
      <c r="F49" s="50"/>
      <c r="G49" s="48"/>
      <c r="H49" s="48"/>
      <c r="I49" s="48"/>
      <c r="J49" s="48"/>
      <c r="K49" s="49"/>
      <c r="L49" s="49"/>
      <c r="M49" s="196"/>
      <c r="N49" s="196"/>
      <c r="O49" s="48"/>
      <c r="P49" s="48"/>
      <c r="Q49" s="48"/>
    </row>
    <row r="50" spans="1:17">
      <c r="A50" s="81" t="s">
        <v>228</v>
      </c>
      <c r="B50" s="67"/>
      <c r="C50" s="67"/>
      <c r="D50" s="48"/>
      <c r="E50" s="50"/>
      <c r="F50" s="50"/>
      <c r="G50" s="48"/>
      <c r="H50" s="48"/>
      <c r="I50" s="56">
        <f>'WV POPULATION TABLE'!AA50</f>
        <v>24555</v>
      </c>
      <c r="J50" s="56">
        <f>'WV POPULATION TABLE'!AB50</f>
        <v>24372</v>
      </c>
      <c r="K50" s="56">
        <f>'WV POPULATION TABLE'!AC50</f>
        <v>24176</v>
      </c>
      <c r="L50" s="56">
        <v>23813</v>
      </c>
      <c r="M50" s="214">
        <v>23820</v>
      </c>
      <c r="N50" s="214">
        <v>23712</v>
      </c>
      <c r="O50" s="48"/>
      <c r="P50" s="48"/>
      <c r="Q50" s="48"/>
    </row>
    <row r="51" spans="1:17">
      <c r="A51" s="81" t="s">
        <v>272</v>
      </c>
      <c r="B51" s="67"/>
      <c r="C51" s="67"/>
      <c r="D51" s="48"/>
      <c r="E51" s="50"/>
      <c r="F51" s="50"/>
      <c r="G51" s="48"/>
      <c r="H51" s="48"/>
      <c r="I51" s="48"/>
      <c r="J51" s="48"/>
      <c r="K51" s="49"/>
      <c r="L51" s="49"/>
      <c r="M51" s="196"/>
      <c r="N51" s="196"/>
      <c r="O51" s="48"/>
      <c r="P51" s="48"/>
      <c r="Q51" s="48"/>
    </row>
    <row r="52" spans="1:17">
      <c r="A52" s="81" t="s">
        <v>273</v>
      </c>
      <c r="B52" s="67"/>
      <c r="C52" s="67"/>
      <c r="D52" s="48"/>
      <c r="E52" s="56">
        <f>'WV POPULATION TABLE'!W52</f>
        <v>8833</v>
      </c>
      <c r="F52" s="56">
        <f>'WV POPULATION TABLE'!X52</f>
        <v>8750</v>
      </c>
      <c r="G52" s="56">
        <f>'WV POPULATION TABLE'!Y52</f>
        <v>8635</v>
      </c>
      <c r="H52" s="56">
        <f>'WV POPULATION TABLE'!Z52</f>
        <v>8557</v>
      </c>
      <c r="I52" s="56">
        <f>'WV POPULATION TABLE'!AA52</f>
        <v>8348</v>
      </c>
      <c r="J52" s="56">
        <f>'WV POPULATION TABLE'!AB52</f>
        <v>8274</v>
      </c>
      <c r="K52" s="56">
        <f>'WV POPULATION TABLE'!AC52</f>
        <v>8114</v>
      </c>
      <c r="L52" s="56">
        <v>8356</v>
      </c>
      <c r="M52" s="214">
        <v>8286</v>
      </c>
      <c r="N52" s="214">
        <v>8167</v>
      </c>
      <c r="O52" s="48"/>
      <c r="P52" s="48"/>
      <c r="Q52" s="48"/>
    </row>
    <row r="53" spans="1:17">
      <c r="A53" s="81" t="s">
        <v>274</v>
      </c>
      <c r="B53" s="67"/>
      <c r="C53" s="67"/>
      <c r="D53" s="48"/>
      <c r="E53" s="50"/>
      <c r="F53" s="50"/>
      <c r="G53" s="48"/>
      <c r="H53" s="48"/>
      <c r="I53" s="48"/>
      <c r="J53" s="48"/>
      <c r="K53" s="49"/>
      <c r="L53" s="49"/>
      <c r="M53" s="196"/>
      <c r="N53" s="196"/>
      <c r="O53" s="48"/>
      <c r="P53" s="48"/>
      <c r="Q53" s="48"/>
    </row>
    <row r="54" spans="1:17">
      <c r="A54" s="81" t="s">
        <v>275</v>
      </c>
      <c r="B54" s="67"/>
      <c r="C54" s="67"/>
      <c r="D54" s="48"/>
      <c r="E54" s="56">
        <f>'WV POPULATION TABLE'!W54</f>
        <v>5838</v>
      </c>
      <c r="F54" s="56">
        <f>'WV POPULATION TABLE'!X54</f>
        <v>5790</v>
      </c>
      <c r="G54" s="56">
        <f>'WV POPULATION TABLE'!Y54</f>
        <v>5804</v>
      </c>
      <c r="H54" s="56">
        <f>'WV POPULATION TABLE'!Z54</f>
        <v>5767</v>
      </c>
      <c r="I54" s="56">
        <f>'WV POPULATION TABLE'!AA54</f>
        <v>5786</v>
      </c>
      <c r="J54" s="56">
        <f>'WV POPULATION TABLE'!AB54</f>
        <v>5811</v>
      </c>
      <c r="K54" s="56">
        <f>'WV POPULATION TABLE'!AC54</f>
        <v>5821</v>
      </c>
      <c r="L54" s="56">
        <v>5186</v>
      </c>
      <c r="M54" s="214">
        <v>5059</v>
      </c>
      <c r="N54" s="214">
        <v>5091</v>
      </c>
      <c r="O54" s="48"/>
      <c r="P54" s="48"/>
      <c r="Q54" s="48"/>
    </row>
    <row r="55" spans="1:17">
      <c r="A55" s="81" t="s">
        <v>276</v>
      </c>
      <c r="B55" s="67"/>
      <c r="C55" s="67"/>
      <c r="D55" s="48"/>
      <c r="E55" s="56">
        <f>'WV POPULATION TABLE'!W55</f>
        <v>86522</v>
      </c>
      <c r="F55" s="56">
        <f>'WV POPULATION TABLE'!X55</f>
        <v>86469</v>
      </c>
      <c r="G55" s="56">
        <f>'WV POPULATION TABLE'!Y55</f>
        <v>86335</v>
      </c>
      <c r="H55" s="56">
        <f>'WV POPULATION TABLE'!Z55</f>
        <v>85709</v>
      </c>
      <c r="I55" s="56">
        <f>'WV POPULATION TABLE'!AA55</f>
        <v>85060</v>
      </c>
      <c r="J55" s="56">
        <f>'WV POPULATION TABLE'!AB55</f>
        <v>84180</v>
      </c>
      <c r="K55" s="56">
        <f>'WV POPULATION TABLE'!AC55</f>
        <v>83518</v>
      </c>
      <c r="L55" s="56">
        <v>84142</v>
      </c>
      <c r="M55" s="214">
        <v>83791</v>
      </c>
      <c r="N55" s="214">
        <v>83340</v>
      </c>
      <c r="O55" s="48"/>
      <c r="P55" s="48"/>
      <c r="Q55" s="48"/>
    </row>
    <row r="56" spans="1:17">
      <c r="A56" s="81" t="s">
        <v>277</v>
      </c>
      <c r="B56" s="70"/>
      <c r="C56" s="70"/>
      <c r="D56" s="51"/>
      <c r="E56" s="52"/>
      <c r="F56" s="56">
        <f>'WV POPULATION TABLE'!X56</f>
        <v>22578</v>
      </c>
      <c r="G56" s="56">
        <f>'WV POPULATION TABLE'!Y56</f>
        <v>22177</v>
      </c>
      <c r="H56" s="56">
        <f>'WV POPULATION TABLE'!Z56</f>
        <v>21777</v>
      </c>
      <c r="I56" s="56">
        <f>'WV POPULATION TABLE'!AA56</f>
        <v>21271</v>
      </c>
      <c r="J56" s="56">
        <f>'WV POPULATION TABLE'!AB56</f>
        <v>20784</v>
      </c>
      <c r="K56" s="56">
        <f>'WV POPULATION TABLE'!AC56</f>
        <v>20394</v>
      </c>
      <c r="L56" s="56">
        <v>21317</v>
      </c>
      <c r="M56" s="214">
        <v>20991</v>
      </c>
      <c r="N56" s="214">
        <v>20527</v>
      </c>
      <c r="O56" s="51"/>
      <c r="P56" s="51"/>
      <c r="Q56" s="51"/>
    </row>
    <row r="57" spans="1:17" ht="61.5" customHeight="1">
      <c r="A57" s="192" t="s">
        <v>308</v>
      </c>
      <c r="B57" s="83">
        <f t="shared" ref="B57:Q57" si="0">SUM(B2:B56)</f>
        <v>0</v>
      </c>
      <c r="C57" s="83">
        <f t="shared" si="0"/>
        <v>46785</v>
      </c>
      <c r="D57" s="83">
        <f t="shared" si="0"/>
        <v>99560</v>
      </c>
      <c r="E57" s="83">
        <f t="shared" si="0"/>
        <v>317253</v>
      </c>
      <c r="F57" s="83">
        <f t="shared" si="0"/>
        <v>585064</v>
      </c>
      <c r="G57" s="83">
        <f t="shared" si="0"/>
        <v>755402</v>
      </c>
      <c r="H57" s="83">
        <f t="shared" si="0"/>
        <v>821678</v>
      </c>
      <c r="I57" s="83">
        <f t="shared" si="0"/>
        <v>947756</v>
      </c>
      <c r="J57" s="83">
        <f t="shared" si="0"/>
        <v>943869</v>
      </c>
      <c r="K57" s="83">
        <f t="shared" si="0"/>
        <v>982674</v>
      </c>
      <c r="L57" s="83">
        <f t="shared" si="0"/>
        <v>1326193</v>
      </c>
      <c r="M57" s="218">
        <f t="shared" si="0"/>
        <v>1323075</v>
      </c>
      <c r="N57" s="218">
        <f t="shared" si="0"/>
        <v>1373705</v>
      </c>
      <c r="O57" s="83">
        <f t="shared" si="0"/>
        <v>0</v>
      </c>
      <c r="P57" s="83">
        <f t="shared" si="0"/>
        <v>0</v>
      </c>
      <c r="Q57" s="83">
        <f t="shared" si="0"/>
        <v>0</v>
      </c>
    </row>
    <row r="58" spans="1:17">
      <c r="G58" s="78"/>
      <c r="N58" s="207"/>
    </row>
    <row r="59" spans="1:17">
      <c r="A59" s="84" t="s">
        <v>285</v>
      </c>
      <c r="B59" s="85">
        <f>COUNT(B2:B56)</f>
        <v>0</v>
      </c>
      <c r="C59" s="85">
        <f t="shared" ref="C59:Q59" si="1">COUNT(C2:C56)</f>
        <v>2</v>
      </c>
      <c r="D59" s="85">
        <f t="shared" si="1"/>
        <v>4</v>
      </c>
      <c r="E59" s="85">
        <f t="shared" si="1"/>
        <v>14</v>
      </c>
      <c r="F59" s="85">
        <f t="shared" si="1"/>
        <v>24</v>
      </c>
      <c r="G59" s="85">
        <f t="shared" si="1"/>
        <v>29</v>
      </c>
      <c r="H59" s="85">
        <f t="shared" si="1"/>
        <v>32</v>
      </c>
      <c r="I59" s="85">
        <f t="shared" si="1"/>
        <v>34</v>
      </c>
      <c r="J59" s="85">
        <f t="shared" si="1"/>
        <v>34</v>
      </c>
      <c r="K59" s="85">
        <f t="shared" si="1"/>
        <v>35</v>
      </c>
      <c r="L59" s="85">
        <f t="shared" si="1"/>
        <v>38</v>
      </c>
      <c r="M59" s="85">
        <f t="shared" si="1"/>
        <v>38</v>
      </c>
      <c r="N59" s="85">
        <f t="shared" si="1"/>
        <v>39</v>
      </c>
      <c r="O59" s="85">
        <f t="shared" si="1"/>
        <v>0</v>
      </c>
      <c r="P59" s="85">
        <f t="shared" si="1"/>
        <v>0</v>
      </c>
      <c r="Q59" s="85">
        <f t="shared" si="1"/>
        <v>0</v>
      </c>
    </row>
    <row r="60" spans="1:17">
      <c r="G60" s="78"/>
      <c r="M60" s="225"/>
      <c r="N60" s="225"/>
    </row>
    <row r="61" spans="1:17">
      <c r="G61" s="78"/>
    </row>
    <row r="62" spans="1:17">
      <c r="A62" s="223" t="s">
        <v>336</v>
      </c>
      <c r="B62" s="222"/>
      <c r="C62" s="222"/>
      <c r="D62" s="222"/>
      <c r="E62" s="222"/>
      <c r="F62" s="222"/>
      <c r="G62" s="222"/>
      <c r="H62" s="222"/>
      <c r="I62" s="222"/>
      <c r="J62" s="222"/>
      <c r="K62" s="222"/>
      <c r="L62" s="222"/>
      <c r="M62" s="222"/>
      <c r="N62" s="222"/>
    </row>
    <row r="63" spans="1:17" s="76" customFormat="1">
      <c r="A63" s="188"/>
      <c r="B63" s="188"/>
      <c r="C63" s="188"/>
      <c r="D63" s="188"/>
      <c r="E63" s="188"/>
      <c r="F63" s="188"/>
      <c r="G63" s="188"/>
      <c r="H63" s="188"/>
      <c r="I63" s="188"/>
      <c r="J63" s="188"/>
      <c r="K63" s="188"/>
    </row>
    <row r="64" spans="1:17" s="76" customFormat="1">
      <c r="A64" s="188"/>
      <c r="B64" s="188"/>
      <c r="C64" s="188"/>
      <c r="D64" s="188"/>
      <c r="E64" s="188"/>
      <c r="F64" s="188"/>
      <c r="G64" s="188"/>
      <c r="H64" s="188"/>
      <c r="I64" s="188"/>
      <c r="J64" s="188"/>
      <c r="K64" s="188"/>
    </row>
    <row r="65" spans="1:11" s="76" customFormat="1">
      <c r="A65" s="188"/>
      <c r="B65" s="188"/>
      <c r="C65" s="188"/>
      <c r="D65" s="188"/>
      <c r="E65" s="188"/>
      <c r="F65" s="188"/>
      <c r="G65" s="188"/>
      <c r="H65" s="188"/>
      <c r="I65" s="188"/>
      <c r="J65" s="188"/>
      <c r="K65" s="188"/>
    </row>
    <row r="66" spans="1:11" s="76" customFormat="1">
      <c r="A66" s="188"/>
      <c r="B66" s="188"/>
      <c r="C66" s="188"/>
      <c r="D66" s="188"/>
      <c r="E66" s="188"/>
      <c r="F66" s="188"/>
      <c r="G66" s="188"/>
      <c r="H66" s="188"/>
      <c r="I66" s="188"/>
      <c r="J66" s="188"/>
      <c r="K66" s="188"/>
    </row>
    <row r="67" spans="1:11" s="76" customFormat="1">
      <c r="A67" s="75"/>
      <c r="C67" s="77"/>
      <c r="G67" s="78"/>
      <c r="J67" s="77"/>
    </row>
    <row r="68" spans="1:11" s="76" customFormat="1">
      <c r="A68" s="75"/>
      <c r="C68" s="77"/>
      <c r="G68" s="78"/>
      <c r="J68" s="77"/>
    </row>
    <row r="69" spans="1:11" s="76" customFormat="1">
      <c r="A69" s="75"/>
      <c r="C69" s="77"/>
      <c r="G69" s="78"/>
      <c r="J69" s="77"/>
    </row>
    <row r="70" spans="1:11" s="76" customFormat="1">
      <c r="A70" s="75"/>
      <c r="C70" s="77"/>
      <c r="G70" s="78"/>
      <c r="J70" s="77"/>
    </row>
    <row r="71" spans="1:11" s="76" customFormat="1">
      <c r="A71" s="75"/>
      <c r="C71" s="77"/>
      <c r="G71" s="78"/>
      <c r="J71" s="77"/>
    </row>
  </sheetData>
  <sheetProtection sheet="1" objects="1" scenarios="1"/>
  <mergeCells count="2">
    <mergeCell ref="A62:N62"/>
    <mergeCell ref="M60:N60"/>
  </mergeCells>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sheetPr>
  <dimension ref="A1:AJ67"/>
  <sheetViews>
    <sheetView workbookViewId="0"/>
  </sheetViews>
  <sheetFormatPr defaultColWidth="13" defaultRowHeight="12.75"/>
  <cols>
    <col min="1" max="1" width="13" style="75" customWidth="1"/>
    <col min="2" max="20" width="10" style="76" customWidth="1"/>
    <col min="21" max="21" width="10" style="77" customWidth="1"/>
    <col min="22" max="27" width="10" style="76" customWidth="1"/>
    <col min="28" max="28" width="10" style="77" customWidth="1"/>
    <col min="29" max="32" width="10" style="76" customWidth="1"/>
    <col min="33" max="35" width="13" style="76" customWidth="1"/>
    <col min="36" max="16384" width="13" style="65"/>
  </cols>
  <sheetData>
    <row r="1" spans="1:35" s="59" customFormat="1" ht="24" customHeight="1">
      <c r="B1" s="60">
        <v>1992</v>
      </c>
      <c r="C1" s="60">
        <v>1993</v>
      </c>
      <c r="D1" s="60">
        <v>1994</v>
      </c>
      <c r="E1" s="60">
        <v>1995</v>
      </c>
      <c r="F1" s="60">
        <v>1996</v>
      </c>
      <c r="G1" s="60">
        <v>1997</v>
      </c>
      <c r="H1" s="60">
        <v>1998</v>
      </c>
      <c r="I1" s="60">
        <v>1999</v>
      </c>
      <c r="J1" s="60">
        <v>2000</v>
      </c>
      <c r="K1" s="60">
        <v>2001</v>
      </c>
      <c r="L1" s="60">
        <v>2002</v>
      </c>
      <c r="M1" s="60">
        <v>2003</v>
      </c>
      <c r="N1" s="60">
        <v>2004</v>
      </c>
      <c r="O1" s="60">
        <v>2005</v>
      </c>
      <c r="P1" s="60">
        <v>2006</v>
      </c>
      <c r="Q1" s="60">
        <v>2007</v>
      </c>
      <c r="R1" s="60">
        <v>2008</v>
      </c>
      <c r="S1" s="60">
        <v>2009</v>
      </c>
      <c r="T1" s="60">
        <v>2010</v>
      </c>
      <c r="U1" s="61">
        <v>2011</v>
      </c>
      <c r="V1" s="60">
        <v>2012</v>
      </c>
      <c r="W1" s="60">
        <v>2013</v>
      </c>
      <c r="X1" s="60">
        <v>2014</v>
      </c>
      <c r="Y1" s="60">
        <v>2015</v>
      </c>
      <c r="Z1" s="60">
        <v>2016</v>
      </c>
      <c r="AA1" s="60">
        <v>2017</v>
      </c>
      <c r="AB1" s="61">
        <v>2018</v>
      </c>
      <c r="AC1" s="60">
        <v>2019</v>
      </c>
      <c r="AD1" s="60">
        <v>2020</v>
      </c>
      <c r="AE1" s="60">
        <v>2021</v>
      </c>
      <c r="AF1" s="60">
        <v>2022</v>
      </c>
      <c r="AG1" s="60">
        <v>2023</v>
      </c>
      <c r="AH1" s="60">
        <v>2024</v>
      </c>
      <c r="AI1" s="60">
        <v>2025</v>
      </c>
    </row>
    <row r="2" spans="1:35">
      <c r="A2" s="62" t="s">
        <v>278</v>
      </c>
      <c r="B2" s="63">
        <v>15760</v>
      </c>
      <c r="C2" s="63">
        <v>15806</v>
      </c>
      <c r="D2" s="63">
        <v>15925</v>
      </c>
      <c r="E2" s="63">
        <v>15948</v>
      </c>
      <c r="F2" s="63">
        <v>15981</v>
      </c>
      <c r="G2" s="63">
        <v>15698</v>
      </c>
      <c r="H2" s="63">
        <v>15735</v>
      </c>
      <c r="I2" s="63">
        <v>15616</v>
      </c>
      <c r="J2" s="64">
        <v>15560</v>
      </c>
      <c r="K2" s="64">
        <v>15436</v>
      </c>
      <c r="L2" s="64">
        <v>15569</v>
      </c>
      <c r="M2" s="64">
        <v>15639</v>
      </c>
      <c r="N2" s="64">
        <v>15629</v>
      </c>
      <c r="O2" s="64">
        <v>15722</v>
      </c>
      <c r="P2" s="64">
        <v>15922</v>
      </c>
      <c r="Q2" s="64">
        <v>16036</v>
      </c>
      <c r="R2" s="64">
        <v>16241</v>
      </c>
      <c r="S2" s="64">
        <v>16479</v>
      </c>
      <c r="T2" s="64">
        <v>16610</v>
      </c>
      <c r="U2" s="201">
        <v>16600</v>
      </c>
      <c r="V2" s="202">
        <v>16869</v>
      </c>
      <c r="W2" s="203">
        <v>16871</v>
      </c>
      <c r="X2" s="203">
        <v>16902</v>
      </c>
      <c r="Y2" s="202">
        <v>16973</v>
      </c>
      <c r="Z2" s="202">
        <v>16749</v>
      </c>
      <c r="AA2" s="202">
        <v>16515</v>
      </c>
      <c r="AB2" s="202">
        <v>16487</v>
      </c>
      <c r="AC2" s="202">
        <v>16441</v>
      </c>
      <c r="AD2" s="202">
        <v>15463</v>
      </c>
      <c r="AE2" s="202">
        <v>15445</v>
      </c>
      <c r="AF2" s="202">
        <v>15414</v>
      </c>
      <c r="AG2" s="57"/>
      <c r="AH2" s="57"/>
      <c r="AI2" s="57"/>
    </row>
    <row r="3" spans="1:35">
      <c r="A3" s="62" t="s">
        <v>233</v>
      </c>
      <c r="B3" s="66">
        <v>63010</v>
      </c>
      <c r="C3" s="66">
        <v>64396</v>
      </c>
      <c r="D3" s="66">
        <v>65800</v>
      </c>
      <c r="E3" s="66">
        <v>67117</v>
      </c>
      <c r="F3" s="66">
        <v>68667</v>
      </c>
      <c r="G3" s="66">
        <v>70061</v>
      </c>
      <c r="H3" s="66">
        <v>72285</v>
      </c>
      <c r="I3" s="66">
        <v>74366</v>
      </c>
      <c r="J3" s="67">
        <v>76357</v>
      </c>
      <c r="K3" s="67">
        <v>78428</v>
      </c>
      <c r="L3" s="67">
        <v>80875</v>
      </c>
      <c r="M3" s="67">
        <v>84524</v>
      </c>
      <c r="N3" s="67">
        <v>88258</v>
      </c>
      <c r="O3" s="67">
        <v>92114</v>
      </c>
      <c r="P3" s="67">
        <v>96318</v>
      </c>
      <c r="Q3" s="67">
        <v>99132</v>
      </c>
      <c r="R3" s="67">
        <v>101629</v>
      </c>
      <c r="S3" s="67">
        <v>102830</v>
      </c>
      <c r="T3" s="67">
        <v>104621</v>
      </c>
      <c r="U3" s="195">
        <v>105743</v>
      </c>
      <c r="V3" s="196">
        <v>106965</v>
      </c>
      <c r="W3" s="197">
        <v>108495</v>
      </c>
      <c r="X3" s="197">
        <v>110191</v>
      </c>
      <c r="Y3" s="196">
        <v>111678</v>
      </c>
      <c r="Z3" s="196">
        <v>113489</v>
      </c>
      <c r="AA3" s="196">
        <v>115073</v>
      </c>
      <c r="AB3" s="196">
        <v>117236</v>
      </c>
      <c r="AC3" s="196">
        <v>119171</v>
      </c>
      <c r="AD3" s="202">
        <v>122691</v>
      </c>
      <c r="AE3" s="202">
        <v>126194</v>
      </c>
      <c r="AF3" s="202">
        <v>129490</v>
      </c>
      <c r="AG3" s="48"/>
      <c r="AH3" s="48"/>
      <c r="AI3" s="48"/>
    </row>
    <row r="4" spans="1:35">
      <c r="A4" s="62" t="s">
        <v>234</v>
      </c>
      <c r="B4" s="66">
        <v>26303</v>
      </c>
      <c r="C4" s="66">
        <v>26048</v>
      </c>
      <c r="D4" s="66">
        <v>25977</v>
      </c>
      <c r="E4" s="66">
        <v>25928</v>
      </c>
      <c r="F4" s="66">
        <v>26055</v>
      </c>
      <c r="G4" s="66">
        <v>25976</v>
      </c>
      <c r="H4" s="66">
        <v>25642</v>
      </c>
      <c r="I4" s="66">
        <v>25640</v>
      </c>
      <c r="J4" s="67">
        <v>25473</v>
      </c>
      <c r="K4" s="67">
        <v>25372</v>
      </c>
      <c r="L4" s="67">
        <v>25505</v>
      </c>
      <c r="M4" s="67">
        <v>25545</v>
      </c>
      <c r="N4" s="67">
        <v>25455</v>
      </c>
      <c r="O4" s="67">
        <v>25311</v>
      </c>
      <c r="P4" s="67">
        <v>25101</v>
      </c>
      <c r="Q4" s="67">
        <v>25115</v>
      </c>
      <c r="R4" s="67">
        <v>24794</v>
      </c>
      <c r="S4" s="67">
        <v>24766</v>
      </c>
      <c r="T4" s="67">
        <v>24608</v>
      </c>
      <c r="U4" s="195">
        <v>24412</v>
      </c>
      <c r="V4" s="196">
        <v>24358</v>
      </c>
      <c r="W4" s="197">
        <v>24089</v>
      </c>
      <c r="X4" s="197">
        <v>23716</v>
      </c>
      <c r="Y4" s="196">
        <v>23252</v>
      </c>
      <c r="Z4" s="196">
        <v>22809</v>
      </c>
      <c r="AA4" s="196">
        <v>22369</v>
      </c>
      <c r="AB4" s="196">
        <v>21953</v>
      </c>
      <c r="AC4" s="196">
        <v>21457</v>
      </c>
      <c r="AD4" s="202">
        <v>21739</v>
      </c>
      <c r="AE4" s="202">
        <v>21367</v>
      </c>
      <c r="AF4" s="202">
        <v>20968</v>
      </c>
      <c r="AG4" s="48"/>
      <c r="AH4" s="48"/>
      <c r="AI4" s="48"/>
    </row>
    <row r="5" spans="1:35">
      <c r="A5" s="62" t="s">
        <v>235</v>
      </c>
      <c r="B5" s="66">
        <v>13328</v>
      </c>
      <c r="C5" s="66">
        <v>13627</v>
      </c>
      <c r="D5" s="66">
        <v>13757</v>
      </c>
      <c r="E5" s="66">
        <v>14027</v>
      </c>
      <c r="F5" s="66">
        <v>14192</v>
      </c>
      <c r="G5" s="66">
        <v>14155</v>
      </c>
      <c r="H5" s="66">
        <v>14299</v>
      </c>
      <c r="I5" s="66">
        <v>14521</v>
      </c>
      <c r="J5" s="67">
        <v>14713</v>
      </c>
      <c r="K5" s="67">
        <v>14702</v>
      </c>
      <c r="L5" s="67">
        <v>14667</v>
      </c>
      <c r="M5" s="67">
        <v>14632</v>
      </c>
      <c r="N5" s="67">
        <v>14696</v>
      </c>
      <c r="O5" s="67">
        <v>14682</v>
      </c>
      <c r="P5" s="67">
        <v>14585</v>
      </c>
      <c r="Q5" s="67">
        <v>14585</v>
      </c>
      <c r="R5" s="67">
        <v>14587</v>
      </c>
      <c r="S5" s="67">
        <v>14512</v>
      </c>
      <c r="T5" s="67">
        <v>14545</v>
      </c>
      <c r="U5" s="195">
        <v>14535</v>
      </c>
      <c r="V5" s="196">
        <v>14451</v>
      </c>
      <c r="W5" s="197">
        <v>14385</v>
      </c>
      <c r="X5" s="197">
        <v>14405</v>
      </c>
      <c r="Y5" s="196">
        <v>14375</v>
      </c>
      <c r="Z5" s="196">
        <v>14323</v>
      </c>
      <c r="AA5" s="196">
        <v>14217</v>
      </c>
      <c r="AB5" s="196">
        <v>14076</v>
      </c>
      <c r="AC5" s="196">
        <v>13957</v>
      </c>
      <c r="AD5" s="202">
        <v>12397</v>
      </c>
      <c r="AE5" s="202">
        <v>12293</v>
      </c>
      <c r="AF5" s="202">
        <v>12185</v>
      </c>
      <c r="AG5" s="48"/>
      <c r="AH5" s="48"/>
      <c r="AI5" s="48"/>
    </row>
    <row r="6" spans="1:35">
      <c r="A6" s="62" t="s">
        <v>236</v>
      </c>
      <c r="B6" s="66">
        <v>26582</v>
      </c>
      <c r="C6" s="66">
        <v>26697</v>
      </c>
      <c r="D6" s="66">
        <v>26622</v>
      </c>
      <c r="E6" s="66">
        <v>26645</v>
      </c>
      <c r="F6" s="66">
        <v>26380</v>
      </c>
      <c r="G6" s="66">
        <v>26061</v>
      </c>
      <c r="H6" s="66">
        <v>25892</v>
      </c>
      <c r="I6" s="66">
        <v>25776</v>
      </c>
      <c r="J6" s="67">
        <v>25366</v>
      </c>
      <c r="K6" s="67">
        <v>25237</v>
      </c>
      <c r="L6" s="67">
        <v>25156</v>
      </c>
      <c r="M6" s="67">
        <v>25094</v>
      </c>
      <c r="N6" s="67">
        <v>24867</v>
      </c>
      <c r="O6" s="67">
        <v>24703</v>
      </c>
      <c r="P6" s="67">
        <v>24399</v>
      </c>
      <c r="Q6" s="67">
        <v>24235</v>
      </c>
      <c r="R6" s="67">
        <v>24168</v>
      </c>
      <c r="S6" s="67">
        <v>24153</v>
      </c>
      <c r="T6" s="67">
        <v>23978</v>
      </c>
      <c r="U6" s="195">
        <v>23814</v>
      </c>
      <c r="V6" s="196">
        <v>23677</v>
      </c>
      <c r="W6" s="197">
        <v>23589</v>
      </c>
      <c r="X6" s="197">
        <v>23368</v>
      </c>
      <c r="Y6" s="196">
        <v>23190</v>
      </c>
      <c r="Z6" s="196">
        <v>22663</v>
      </c>
      <c r="AA6" s="196">
        <v>22373</v>
      </c>
      <c r="AB6" s="196">
        <v>22129</v>
      </c>
      <c r="AC6" s="196">
        <v>21939</v>
      </c>
      <c r="AD6" s="202">
        <v>22472</v>
      </c>
      <c r="AE6" s="202">
        <v>22109</v>
      </c>
      <c r="AF6" s="202">
        <v>21733</v>
      </c>
      <c r="AG6" s="48"/>
      <c r="AH6" s="48"/>
      <c r="AI6" s="48"/>
    </row>
    <row r="7" spans="1:35">
      <c r="A7" s="62" t="s">
        <v>219</v>
      </c>
      <c r="B7" s="66">
        <v>97292</v>
      </c>
      <c r="C7" s="66">
        <v>97990</v>
      </c>
      <c r="D7" s="66">
        <v>98602</v>
      </c>
      <c r="E7" s="66">
        <v>98611</v>
      </c>
      <c r="F7" s="66">
        <v>98440</v>
      </c>
      <c r="G7" s="66">
        <v>98018</v>
      </c>
      <c r="H7" s="66">
        <v>97196</v>
      </c>
      <c r="I7" s="66">
        <v>96987</v>
      </c>
      <c r="J7" s="67">
        <v>96735</v>
      </c>
      <c r="K7" s="67">
        <v>96035</v>
      </c>
      <c r="L7" s="67">
        <v>95741</v>
      </c>
      <c r="M7" s="67">
        <v>95554</v>
      </c>
      <c r="N7" s="67">
        <v>95239</v>
      </c>
      <c r="O7" s="67">
        <v>94821</v>
      </c>
      <c r="P7" s="67">
        <v>94943</v>
      </c>
      <c r="Q7" s="67">
        <v>95059</v>
      </c>
      <c r="R7" s="67">
        <v>95209</v>
      </c>
      <c r="S7" s="67">
        <v>96040</v>
      </c>
      <c r="T7" s="67">
        <v>96322</v>
      </c>
      <c r="U7" s="195">
        <v>96612</v>
      </c>
      <c r="V7" s="196">
        <v>96949</v>
      </c>
      <c r="W7" s="197">
        <v>97026</v>
      </c>
      <c r="X7" s="197">
        <v>96639</v>
      </c>
      <c r="Y7" s="196">
        <v>96582</v>
      </c>
      <c r="Z7" s="196">
        <v>95681</v>
      </c>
      <c r="AA7" s="196">
        <v>94452</v>
      </c>
      <c r="AB7" s="196">
        <v>93035</v>
      </c>
      <c r="AC7" s="196">
        <v>91945</v>
      </c>
      <c r="AD7" s="202">
        <v>94234</v>
      </c>
      <c r="AE7" s="202">
        <v>93494</v>
      </c>
      <c r="AF7" s="202">
        <v>92730</v>
      </c>
      <c r="AG7" s="48"/>
      <c r="AH7" s="48"/>
      <c r="AI7" s="48"/>
    </row>
    <row r="8" spans="1:35">
      <c r="A8" s="62" t="s">
        <v>237</v>
      </c>
      <c r="B8" s="66">
        <v>7853</v>
      </c>
      <c r="C8" s="66">
        <v>7866</v>
      </c>
      <c r="D8" s="66">
        <v>7740</v>
      </c>
      <c r="E8" s="66">
        <v>7708</v>
      </c>
      <c r="F8" s="66">
        <v>7740</v>
      </c>
      <c r="G8" s="66">
        <v>7668</v>
      </c>
      <c r="H8" s="66">
        <v>7649</v>
      </c>
      <c r="I8" s="66">
        <v>7648</v>
      </c>
      <c r="J8" s="67">
        <v>7596</v>
      </c>
      <c r="K8" s="67">
        <v>7480</v>
      </c>
      <c r="L8" s="67">
        <v>7443</v>
      </c>
      <c r="M8" s="67">
        <v>7409</v>
      </c>
      <c r="N8" s="67">
        <v>7411</v>
      </c>
      <c r="O8" s="67">
        <v>7507</v>
      </c>
      <c r="P8" s="67">
        <v>7531</v>
      </c>
      <c r="Q8" s="67">
        <v>7588</v>
      </c>
      <c r="R8" s="67">
        <v>7621</v>
      </c>
      <c r="S8" s="67">
        <v>7560</v>
      </c>
      <c r="T8" s="67">
        <v>7656</v>
      </c>
      <c r="U8" s="195">
        <v>7637</v>
      </c>
      <c r="V8" s="196">
        <v>7594</v>
      </c>
      <c r="W8" s="197">
        <v>7548</v>
      </c>
      <c r="X8" s="197">
        <v>7557</v>
      </c>
      <c r="Y8" s="196">
        <v>7463</v>
      </c>
      <c r="Z8" s="196">
        <v>7374</v>
      </c>
      <c r="AA8" s="196">
        <v>7310</v>
      </c>
      <c r="AB8" s="196">
        <v>7217</v>
      </c>
      <c r="AC8" s="196">
        <v>7109</v>
      </c>
      <c r="AD8" s="202">
        <v>6199</v>
      </c>
      <c r="AE8" s="202">
        <v>6165</v>
      </c>
      <c r="AF8" s="202">
        <v>6068</v>
      </c>
      <c r="AG8" s="48"/>
      <c r="AH8" s="48"/>
      <c r="AI8" s="48"/>
    </row>
    <row r="9" spans="1:35">
      <c r="A9" s="62" t="s">
        <v>238</v>
      </c>
      <c r="B9" s="66">
        <v>9957</v>
      </c>
      <c r="C9" s="66">
        <v>10086</v>
      </c>
      <c r="D9" s="66">
        <v>10075</v>
      </c>
      <c r="E9" s="66">
        <v>10192</v>
      </c>
      <c r="F9" s="66">
        <v>10224</v>
      </c>
      <c r="G9" s="66">
        <v>10350</v>
      </c>
      <c r="H9" s="66">
        <v>10327</v>
      </c>
      <c r="I9" s="66">
        <v>10363</v>
      </c>
      <c r="J9" s="67">
        <v>10302</v>
      </c>
      <c r="K9" s="67">
        <v>10153</v>
      </c>
      <c r="L9" s="67">
        <v>10166</v>
      </c>
      <c r="M9" s="67">
        <v>10061</v>
      </c>
      <c r="N9" s="67">
        <v>10055</v>
      </c>
      <c r="O9" s="67">
        <v>9852</v>
      </c>
      <c r="P9" s="67">
        <v>9695</v>
      </c>
      <c r="Q9" s="67">
        <v>9696</v>
      </c>
      <c r="R9" s="67">
        <v>9603</v>
      </c>
      <c r="S9" s="67">
        <v>9505</v>
      </c>
      <c r="T9" s="67">
        <v>9373</v>
      </c>
      <c r="U9" s="195">
        <v>9334</v>
      </c>
      <c r="V9" s="196">
        <v>9208</v>
      </c>
      <c r="W9" s="197">
        <v>9139</v>
      </c>
      <c r="X9" s="197">
        <v>8881</v>
      </c>
      <c r="Y9" s="196">
        <v>8875</v>
      </c>
      <c r="Z9" s="196">
        <v>8829</v>
      </c>
      <c r="AA9" s="196">
        <v>8693</v>
      </c>
      <c r="AB9" s="196">
        <v>8639</v>
      </c>
      <c r="AC9" s="196">
        <v>8508</v>
      </c>
      <c r="AD9" s="202">
        <v>8007</v>
      </c>
      <c r="AE9" s="202">
        <v>7895</v>
      </c>
      <c r="AF9" s="202">
        <v>7814</v>
      </c>
      <c r="AG9" s="48"/>
      <c r="AH9" s="48"/>
      <c r="AI9" s="48"/>
    </row>
    <row r="10" spans="1:35">
      <c r="A10" s="62" t="s">
        <v>239</v>
      </c>
      <c r="B10" s="66">
        <v>7078</v>
      </c>
      <c r="C10" s="66">
        <v>7162</v>
      </c>
      <c r="D10" s="66">
        <v>7144</v>
      </c>
      <c r="E10" s="66">
        <v>7235</v>
      </c>
      <c r="F10" s="66">
        <v>7136</v>
      </c>
      <c r="G10" s="66">
        <v>7294</v>
      </c>
      <c r="H10" s="66">
        <v>7368</v>
      </c>
      <c r="I10" s="66">
        <v>7334</v>
      </c>
      <c r="J10" s="67">
        <v>7396</v>
      </c>
      <c r="K10" s="67">
        <v>7588</v>
      </c>
      <c r="L10" s="67">
        <v>7627</v>
      </c>
      <c r="M10" s="67">
        <v>7741</v>
      </c>
      <c r="N10" s="67">
        <v>7669</v>
      </c>
      <c r="O10" s="67">
        <v>7808</v>
      </c>
      <c r="P10" s="67">
        <v>7848</v>
      </c>
      <c r="Q10" s="67">
        <v>7970</v>
      </c>
      <c r="R10" s="67">
        <v>8034</v>
      </c>
      <c r="S10" s="67">
        <v>8124</v>
      </c>
      <c r="T10" s="67">
        <v>8198</v>
      </c>
      <c r="U10" s="195">
        <v>8252</v>
      </c>
      <c r="V10" s="196">
        <v>8296</v>
      </c>
      <c r="W10" s="197">
        <v>8549</v>
      </c>
      <c r="X10" s="197">
        <v>8471</v>
      </c>
      <c r="Y10" s="196">
        <v>8703</v>
      </c>
      <c r="Z10" s="196">
        <v>8576</v>
      </c>
      <c r="AA10" s="196">
        <v>8518</v>
      </c>
      <c r="AB10" s="196">
        <v>8556</v>
      </c>
      <c r="AC10" s="196">
        <v>8448</v>
      </c>
      <c r="AD10" s="202">
        <v>7787</v>
      </c>
      <c r="AE10" s="202">
        <v>7739</v>
      </c>
      <c r="AF10" s="202">
        <v>7698</v>
      </c>
      <c r="AG10" s="48"/>
      <c r="AH10" s="48"/>
      <c r="AI10" s="48"/>
    </row>
    <row r="11" spans="1:35">
      <c r="A11" s="62" t="s">
        <v>222</v>
      </c>
      <c r="B11" s="66">
        <v>47921</v>
      </c>
      <c r="C11" s="66">
        <v>48306</v>
      </c>
      <c r="D11" s="66">
        <v>48259</v>
      </c>
      <c r="E11" s="66">
        <v>48772</v>
      </c>
      <c r="F11" s="66">
        <v>48991</v>
      </c>
      <c r="G11" s="66">
        <v>48548</v>
      </c>
      <c r="H11" s="66">
        <v>47960</v>
      </c>
      <c r="I11" s="66">
        <v>47817</v>
      </c>
      <c r="J11" s="67">
        <v>47507</v>
      </c>
      <c r="K11" s="67">
        <v>47067</v>
      </c>
      <c r="L11" s="67">
        <v>46935</v>
      </c>
      <c r="M11" s="67">
        <v>47054</v>
      </c>
      <c r="N11" s="67">
        <v>46717</v>
      </c>
      <c r="O11" s="67">
        <v>46229</v>
      </c>
      <c r="P11" s="67">
        <v>46200</v>
      </c>
      <c r="Q11" s="67">
        <v>46243</v>
      </c>
      <c r="R11" s="67">
        <v>46171</v>
      </c>
      <c r="S11" s="67">
        <v>46034</v>
      </c>
      <c r="T11" s="67">
        <v>46030</v>
      </c>
      <c r="U11" s="195">
        <v>45921</v>
      </c>
      <c r="V11" s="196">
        <v>45861</v>
      </c>
      <c r="W11" s="197">
        <v>45557</v>
      </c>
      <c r="X11" s="197">
        <v>45159</v>
      </c>
      <c r="Y11" s="196">
        <v>44707</v>
      </c>
      <c r="Z11" s="196">
        <v>44179</v>
      </c>
      <c r="AA11" s="196">
        <v>43607</v>
      </c>
      <c r="AB11" s="196">
        <v>42982</v>
      </c>
      <c r="AC11" s="196">
        <v>42406</v>
      </c>
      <c r="AD11" s="202">
        <v>40425</v>
      </c>
      <c r="AE11" s="202">
        <v>40083</v>
      </c>
      <c r="AF11" s="202">
        <v>39487</v>
      </c>
      <c r="AG11" s="48"/>
      <c r="AH11" s="48"/>
      <c r="AI11" s="48"/>
    </row>
    <row r="12" spans="1:35">
      <c r="A12" s="62" t="s">
        <v>240</v>
      </c>
      <c r="B12" s="66">
        <v>7455</v>
      </c>
      <c r="C12" s="66">
        <v>7451</v>
      </c>
      <c r="D12" s="66">
        <v>7427</v>
      </c>
      <c r="E12" s="66">
        <v>7287</v>
      </c>
      <c r="F12" s="66">
        <v>7194</v>
      </c>
      <c r="G12" s="66">
        <v>7146</v>
      </c>
      <c r="H12" s="66">
        <v>7287</v>
      </c>
      <c r="I12" s="66">
        <v>7152</v>
      </c>
      <c r="J12" s="67">
        <v>7208</v>
      </c>
      <c r="K12" s="67">
        <v>7309</v>
      </c>
      <c r="L12" s="67">
        <v>7409</v>
      </c>
      <c r="M12" s="67">
        <v>7615</v>
      </c>
      <c r="N12" s="67">
        <v>7764</v>
      </c>
      <c r="O12" s="67">
        <v>7905</v>
      </c>
      <c r="P12" s="67">
        <v>8083</v>
      </c>
      <c r="Q12" s="67">
        <v>8248</v>
      </c>
      <c r="R12" s="67">
        <v>8408</v>
      </c>
      <c r="S12" s="67">
        <v>8529</v>
      </c>
      <c r="T12" s="67">
        <v>8731</v>
      </c>
      <c r="U12" s="195">
        <v>8751</v>
      </c>
      <c r="V12" s="196">
        <v>8748</v>
      </c>
      <c r="W12" s="197">
        <v>8622</v>
      </c>
      <c r="X12" s="197">
        <v>8498</v>
      </c>
      <c r="Y12" s="196">
        <v>8306</v>
      </c>
      <c r="Z12" s="196">
        <v>8134</v>
      </c>
      <c r="AA12" s="196">
        <v>8042</v>
      </c>
      <c r="AB12" s="196">
        <v>7898</v>
      </c>
      <c r="AC12" s="196">
        <v>7823</v>
      </c>
      <c r="AD12" s="202">
        <v>7397</v>
      </c>
      <c r="AE12" s="202">
        <v>7389</v>
      </c>
      <c r="AF12" s="202">
        <v>7325</v>
      </c>
      <c r="AG12" s="48"/>
      <c r="AH12" s="48"/>
      <c r="AI12" s="48"/>
    </row>
    <row r="13" spans="1:35">
      <c r="A13" s="62" t="s">
        <v>241</v>
      </c>
      <c r="B13" s="66">
        <v>10695</v>
      </c>
      <c r="C13" s="66">
        <v>10855</v>
      </c>
      <c r="D13" s="66">
        <v>10983</v>
      </c>
      <c r="E13" s="66">
        <v>11151</v>
      </c>
      <c r="F13" s="66">
        <v>11190</v>
      </c>
      <c r="G13" s="66">
        <v>11216</v>
      </c>
      <c r="H13" s="66">
        <v>11246</v>
      </c>
      <c r="I13" s="66">
        <v>11314</v>
      </c>
      <c r="J13" s="67">
        <v>11280</v>
      </c>
      <c r="K13" s="67">
        <v>11325</v>
      </c>
      <c r="L13" s="67">
        <v>11310</v>
      </c>
      <c r="M13" s="67">
        <v>11406</v>
      </c>
      <c r="N13" s="67">
        <v>11558</v>
      </c>
      <c r="O13" s="67">
        <v>11648</v>
      </c>
      <c r="P13" s="67">
        <v>11834</v>
      </c>
      <c r="Q13" s="67">
        <v>11969</v>
      </c>
      <c r="R13" s="67">
        <v>12022</v>
      </c>
      <c r="S13" s="67">
        <v>11963</v>
      </c>
      <c r="T13" s="67">
        <v>11893</v>
      </c>
      <c r="U13" s="195">
        <v>11883</v>
      </c>
      <c r="V13" s="196">
        <v>11802</v>
      </c>
      <c r="W13" s="197">
        <v>11740</v>
      </c>
      <c r="X13" s="197">
        <v>11617</v>
      </c>
      <c r="Y13" s="196">
        <v>11651</v>
      </c>
      <c r="Z13" s="196">
        <v>11602</v>
      </c>
      <c r="AA13" s="196">
        <v>11627</v>
      </c>
      <c r="AB13" s="196">
        <v>11630</v>
      </c>
      <c r="AC13" s="196">
        <v>11568</v>
      </c>
      <c r="AD13" s="202">
        <v>10988</v>
      </c>
      <c r="AE13" s="202">
        <v>11009</v>
      </c>
      <c r="AF13" s="202">
        <v>10968</v>
      </c>
      <c r="AG13" s="48"/>
      <c r="AH13" s="48"/>
      <c r="AI13" s="48"/>
    </row>
    <row r="14" spans="1:35">
      <c r="A14" s="62" t="s">
        <v>242</v>
      </c>
      <c r="B14" s="66">
        <v>35099</v>
      </c>
      <c r="C14" s="66">
        <v>35203</v>
      </c>
      <c r="D14" s="66">
        <v>35136</v>
      </c>
      <c r="E14" s="66">
        <v>35190</v>
      </c>
      <c r="F14" s="66">
        <v>35081</v>
      </c>
      <c r="G14" s="66">
        <v>34841</v>
      </c>
      <c r="H14" s="66">
        <v>34617</v>
      </c>
      <c r="I14" s="66">
        <v>34588</v>
      </c>
      <c r="J14" s="67">
        <v>34437</v>
      </c>
      <c r="K14" s="67">
        <v>34452</v>
      </c>
      <c r="L14" s="67">
        <v>34621</v>
      </c>
      <c r="M14" s="67">
        <v>34831</v>
      </c>
      <c r="N14" s="67">
        <v>34938</v>
      </c>
      <c r="O14" s="67">
        <v>35020</v>
      </c>
      <c r="P14" s="67">
        <v>35196</v>
      </c>
      <c r="Q14" s="67">
        <v>35354</v>
      </c>
      <c r="R14" s="67">
        <v>35457</v>
      </c>
      <c r="S14" s="67">
        <v>35351</v>
      </c>
      <c r="T14" s="67">
        <v>35548</v>
      </c>
      <c r="U14" s="195">
        <v>35732</v>
      </c>
      <c r="V14" s="196">
        <v>35877</v>
      </c>
      <c r="W14" s="197">
        <v>35798</v>
      </c>
      <c r="X14" s="197">
        <v>35579</v>
      </c>
      <c r="Y14" s="196">
        <v>35580</v>
      </c>
      <c r="Z14" s="196">
        <v>35532</v>
      </c>
      <c r="AA14" s="196">
        <v>35208</v>
      </c>
      <c r="AB14" s="196">
        <v>34792</v>
      </c>
      <c r="AC14" s="196">
        <v>34662</v>
      </c>
      <c r="AD14" s="202">
        <v>32895</v>
      </c>
      <c r="AE14" s="202">
        <v>32698</v>
      </c>
      <c r="AF14" s="202">
        <v>32435</v>
      </c>
      <c r="AG14" s="48"/>
      <c r="AH14" s="48"/>
      <c r="AI14" s="48"/>
    </row>
    <row r="15" spans="1:35">
      <c r="A15" s="62" t="s">
        <v>243</v>
      </c>
      <c r="B15" s="66">
        <v>17537</v>
      </c>
      <c r="C15" s="66">
        <v>17995</v>
      </c>
      <c r="D15" s="66">
        <v>18307</v>
      </c>
      <c r="E15" s="66">
        <v>18608</v>
      </c>
      <c r="F15" s="66">
        <v>18981</v>
      </c>
      <c r="G15" s="66">
        <v>19310</v>
      </c>
      <c r="H15" s="66">
        <v>19589</v>
      </c>
      <c r="I15" s="66">
        <v>19896</v>
      </c>
      <c r="J15" s="67">
        <v>20288</v>
      </c>
      <c r="K15" s="67">
        <v>20668</v>
      </c>
      <c r="L15" s="67">
        <v>21030</v>
      </c>
      <c r="M15" s="67">
        <v>21436</v>
      </c>
      <c r="N15" s="67">
        <v>21766</v>
      </c>
      <c r="O15" s="67">
        <v>22361</v>
      </c>
      <c r="P15" s="67">
        <v>23016</v>
      </c>
      <c r="Q15" s="67">
        <v>23492</v>
      </c>
      <c r="R15" s="67">
        <v>23664</v>
      </c>
      <c r="S15" s="67">
        <v>23820</v>
      </c>
      <c r="T15" s="67">
        <v>23952</v>
      </c>
      <c r="U15" s="195">
        <v>23782</v>
      </c>
      <c r="V15" s="196">
        <v>23673</v>
      </c>
      <c r="W15" s="197">
        <v>23483</v>
      </c>
      <c r="X15" s="197">
        <v>23430</v>
      </c>
      <c r="Y15" s="196">
        <v>23311</v>
      </c>
      <c r="Z15" s="196">
        <v>23316</v>
      </c>
      <c r="AA15" s="196">
        <v>23386</v>
      </c>
      <c r="AB15" s="196">
        <v>23357</v>
      </c>
      <c r="AC15" s="196">
        <v>23175</v>
      </c>
      <c r="AD15" s="202">
        <v>23097</v>
      </c>
      <c r="AE15" s="202">
        <v>23374</v>
      </c>
      <c r="AF15" s="202">
        <v>23468</v>
      </c>
      <c r="AG15" s="48"/>
      <c r="AH15" s="48"/>
      <c r="AI15" s="48"/>
    </row>
    <row r="16" spans="1:35">
      <c r="A16" s="62" t="s">
        <v>244</v>
      </c>
      <c r="B16" s="66">
        <v>34841</v>
      </c>
      <c r="C16" s="66">
        <v>34636</v>
      </c>
      <c r="D16" s="66">
        <v>34437</v>
      </c>
      <c r="E16" s="66">
        <v>34272</v>
      </c>
      <c r="F16" s="66">
        <v>34227</v>
      </c>
      <c r="G16" s="66">
        <v>33823</v>
      </c>
      <c r="H16" s="66">
        <v>33413</v>
      </c>
      <c r="I16" s="66">
        <v>32954</v>
      </c>
      <c r="J16" s="67">
        <v>32652</v>
      </c>
      <c r="K16" s="67">
        <v>32421</v>
      </c>
      <c r="L16" s="67">
        <v>32178</v>
      </c>
      <c r="M16" s="67">
        <v>31925</v>
      </c>
      <c r="N16" s="67">
        <v>31600</v>
      </c>
      <c r="O16" s="67">
        <v>31510</v>
      </c>
      <c r="P16" s="67">
        <v>31266</v>
      </c>
      <c r="Q16" s="67">
        <v>30887</v>
      </c>
      <c r="R16" s="67">
        <v>30802</v>
      </c>
      <c r="S16" s="67">
        <v>30748</v>
      </c>
      <c r="T16" s="67">
        <v>30681</v>
      </c>
      <c r="U16" s="195">
        <v>30633</v>
      </c>
      <c r="V16" s="196">
        <v>30465</v>
      </c>
      <c r="W16" s="197">
        <v>30382</v>
      </c>
      <c r="X16" s="197">
        <v>30263</v>
      </c>
      <c r="Y16" s="196">
        <v>29980</v>
      </c>
      <c r="Z16" s="196">
        <v>29662</v>
      </c>
      <c r="AA16" s="196">
        <v>29383</v>
      </c>
      <c r="AB16" s="196">
        <v>29079</v>
      </c>
      <c r="AC16" s="196">
        <v>28810</v>
      </c>
      <c r="AD16" s="202">
        <v>29037</v>
      </c>
      <c r="AE16" s="202">
        <v>28591</v>
      </c>
      <c r="AF16" s="202">
        <v>28172</v>
      </c>
      <c r="AG16" s="48"/>
      <c r="AH16" s="48"/>
      <c r="AI16" s="48"/>
    </row>
    <row r="17" spans="1:35">
      <c r="A17" s="62" t="s">
        <v>245</v>
      </c>
      <c r="B17" s="66">
        <v>11313</v>
      </c>
      <c r="C17" s="66">
        <v>11539</v>
      </c>
      <c r="D17" s="66">
        <v>11666</v>
      </c>
      <c r="E17" s="66">
        <v>11872</v>
      </c>
      <c r="F17" s="66">
        <v>12071</v>
      </c>
      <c r="G17" s="66">
        <v>12112</v>
      </c>
      <c r="H17" s="66">
        <v>12314</v>
      </c>
      <c r="I17" s="66">
        <v>12541</v>
      </c>
      <c r="J17" s="67">
        <v>12677</v>
      </c>
      <c r="K17" s="67">
        <v>12805</v>
      </c>
      <c r="L17" s="67">
        <v>12877</v>
      </c>
      <c r="M17" s="67">
        <v>13140</v>
      </c>
      <c r="N17" s="67">
        <v>13325</v>
      </c>
      <c r="O17" s="67">
        <v>13529</v>
      </c>
      <c r="P17" s="67">
        <v>13611</v>
      </c>
      <c r="Q17" s="67">
        <v>13807</v>
      </c>
      <c r="R17" s="67">
        <v>13793</v>
      </c>
      <c r="S17" s="67">
        <v>13885</v>
      </c>
      <c r="T17" s="67">
        <v>14044</v>
      </c>
      <c r="U17" s="195">
        <v>13962</v>
      </c>
      <c r="V17" s="196">
        <v>13849</v>
      </c>
      <c r="W17" s="197">
        <v>13968</v>
      </c>
      <c r="X17" s="197">
        <v>13956</v>
      </c>
      <c r="Y17" s="196">
        <v>13826</v>
      </c>
      <c r="Z17" s="196">
        <v>13812</v>
      </c>
      <c r="AA17" s="196">
        <v>13849</v>
      </c>
      <c r="AB17" s="196">
        <v>13764</v>
      </c>
      <c r="AC17" s="196">
        <v>13776</v>
      </c>
      <c r="AD17" s="202">
        <v>14241</v>
      </c>
      <c r="AE17" s="202">
        <v>14155</v>
      </c>
      <c r="AF17" s="202">
        <v>14192</v>
      </c>
      <c r="AG17" s="48"/>
      <c r="AH17" s="48"/>
      <c r="AI17" s="48"/>
    </row>
    <row r="18" spans="1:35">
      <c r="A18" s="62" t="s">
        <v>218</v>
      </c>
      <c r="B18" s="66">
        <v>69740</v>
      </c>
      <c r="C18" s="66">
        <v>69948</v>
      </c>
      <c r="D18" s="66">
        <v>69961</v>
      </c>
      <c r="E18" s="66">
        <v>69902</v>
      </c>
      <c r="F18" s="66">
        <v>69922</v>
      </c>
      <c r="G18" s="66">
        <v>70174</v>
      </c>
      <c r="H18" s="66">
        <v>69647</v>
      </c>
      <c r="I18" s="66">
        <v>69056</v>
      </c>
      <c r="J18" s="67">
        <v>68520</v>
      </c>
      <c r="K18" s="67">
        <v>67817</v>
      </c>
      <c r="L18" s="67">
        <v>67778</v>
      </c>
      <c r="M18" s="67">
        <v>67707</v>
      </c>
      <c r="N18" s="67">
        <v>67900</v>
      </c>
      <c r="O18" s="67">
        <v>67989</v>
      </c>
      <c r="P18" s="67">
        <v>68141</v>
      </c>
      <c r="Q18" s="67">
        <v>67940</v>
      </c>
      <c r="R18" s="67">
        <v>68441</v>
      </c>
      <c r="S18" s="67">
        <v>68696</v>
      </c>
      <c r="T18" s="67">
        <v>69249</v>
      </c>
      <c r="U18" s="195">
        <v>69302</v>
      </c>
      <c r="V18" s="196">
        <v>69098</v>
      </c>
      <c r="W18" s="197">
        <v>68907</v>
      </c>
      <c r="X18" s="197">
        <v>68670</v>
      </c>
      <c r="Y18" s="196">
        <v>68535</v>
      </c>
      <c r="Z18" s="196">
        <v>68349</v>
      </c>
      <c r="AA18" s="196">
        <v>67905</v>
      </c>
      <c r="AB18" s="196">
        <v>67494</v>
      </c>
      <c r="AC18" s="196">
        <v>67256</v>
      </c>
      <c r="AD18" s="202">
        <v>65839</v>
      </c>
      <c r="AE18" s="202">
        <v>65436</v>
      </c>
      <c r="AF18" s="202">
        <v>64915</v>
      </c>
      <c r="AG18" s="48"/>
      <c r="AH18" s="48"/>
      <c r="AI18" s="48"/>
    </row>
    <row r="19" spans="1:35">
      <c r="A19" s="62" t="s">
        <v>246</v>
      </c>
      <c r="B19" s="66">
        <v>25982</v>
      </c>
      <c r="C19" s="66">
        <v>26314</v>
      </c>
      <c r="D19" s="66">
        <v>26487</v>
      </c>
      <c r="E19" s="66">
        <v>26892</v>
      </c>
      <c r="F19" s="66">
        <v>27112</v>
      </c>
      <c r="G19" s="66">
        <v>27373</v>
      </c>
      <c r="H19" s="66">
        <v>27663</v>
      </c>
      <c r="I19" s="66">
        <v>27912</v>
      </c>
      <c r="J19" s="67">
        <v>28061</v>
      </c>
      <c r="K19" s="67">
        <v>28098</v>
      </c>
      <c r="L19" s="67">
        <v>28270</v>
      </c>
      <c r="M19" s="67">
        <v>28362</v>
      </c>
      <c r="N19" s="67">
        <v>28676</v>
      </c>
      <c r="O19" s="67">
        <v>28622</v>
      </c>
      <c r="P19" s="67">
        <v>28877</v>
      </c>
      <c r="Q19" s="67">
        <v>29089</v>
      </c>
      <c r="R19" s="67">
        <v>29101</v>
      </c>
      <c r="S19" s="67">
        <v>29155</v>
      </c>
      <c r="T19" s="67">
        <v>29234</v>
      </c>
      <c r="U19" s="195">
        <v>29321</v>
      </c>
      <c r="V19" s="196">
        <v>29283</v>
      </c>
      <c r="W19" s="197">
        <v>29193</v>
      </c>
      <c r="X19" s="197">
        <v>29134</v>
      </c>
      <c r="Y19" s="196">
        <v>29170</v>
      </c>
      <c r="Z19" s="196">
        <v>29188</v>
      </c>
      <c r="AA19" s="196">
        <v>28908</v>
      </c>
      <c r="AB19" s="196">
        <v>28695</v>
      </c>
      <c r="AC19" s="196">
        <v>28576</v>
      </c>
      <c r="AD19" s="202">
        <v>27720</v>
      </c>
      <c r="AE19" s="202">
        <v>27761</v>
      </c>
      <c r="AF19" s="202">
        <v>27716</v>
      </c>
      <c r="AG19" s="48"/>
      <c r="AH19" s="48"/>
      <c r="AI19" s="48"/>
    </row>
    <row r="20" spans="1:35">
      <c r="A20" s="62" t="s">
        <v>247</v>
      </c>
      <c r="B20" s="66">
        <v>37366</v>
      </c>
      <c r="C20" s="66">
        <v>38116</v>
      </c>
      <c r="D20" s="66">
        <v>38776</v>
      </c>
      <c r="E20" s="66">
        <v>39241</v>
      </c>
      <c r="F20" s="66">
        <v>39687</v>
      </c>
      <c r="G20" s="66">
        <v>40182</v>
      </c>
      <c r="H20" s="66">
        <v>40769</v>
      </c>
      <c r="I20" s="66">
        <v>41553</v>
      </c>
      <c r="J20" s="67">
        <v>42485</v>
      </c>
      <c r="K20" s="67">
        <v>43348</v>
      </c>
      <c r="L20" s="67">
        <v>44767</v>
      </c>
      <c r="M20" s="67">
        <v>46075</v>
      </c>
      <c r="N20" s="67">
        <v>47163</v>
      </c>
      <c r="O20" s="67">
        <v>48662</v>
      </c>
      <c r="P20" s="67">
        <v>50003</v>
      </c>
      <c r="Q20" s="67">
        <v>51264</v>
      </c>
      <c r="R20" s="67">
        <v>52184</v>
      </c>
      <c r="S20" s="67">
        <v>53054</v>
      </c>
      <c r="T20" s="67">
        <v>53609</v>
      </c>
      <c r="U20" s="195">
        <v>54458</v>
      </c>
      <c r="V20" s="196">
        <v>54699</v>
      </c>
      <c r="W20" s="197">
        <v>55001</v>
      </c>
      <c r="X20" s="197">
        <v>55625</v>
      </c>
      <c r="Y20" s="196">
        <v>56070</v>
      </c>
      <c r="Z20" s="196">
        <v>55979</v>
      </c>
      <c r="AA20" s="196">
        <v>56444</v>
      </c>
      <c r="AB20" s="196">
        <v>56890</v>
      </c>
      <c r="AC20" s="196">
        <v>57146</v>
      </c>
      <c r="AD20" s="202">
        <v>57783</v>
      </c>
      <c r="AE20" s="202">
        <v>58520</v>
      </c>
      <c r="AF20" s="202">
        <v>58979</v>
      </c>
      <c r="AG20" s="48"/>
      <c r="AH20" s="48"/>
      <c r="AI20" s="48"/>
    </row>
    <row r="21" spans="1:35">
      <c r="A21" s="62" t="s">
        <v>248</v>
      </c>
      <c r="B21" s="66">
        <v>207824</v>
      </c>
      <c r="C21" s="66">
        <v>207867</v>
      </c>
      <c r="D21" s="66">
        <v>207041</v>
      </c>
      <c r="E21" s="66">
        <v>206702</v>
      </c>
      <c r="F21" s="66">
        <v>206003</v>
      </c>
      <c r="G21" s="66">
        <v>204733</v>
      </c>
      <c r="H21" s="66">
        <v>203260</v>
      </c>
      <c r="I21" s="66">
        <v>201309</v>
      </c>
      <c r="J21" s="67">
        <v>199743</v>
      </c>
      <c r="K21" s="67">
        <v>197898</v>
      </c>
      <c r="L21" s="67">
        <v>196422</v>
      </c>
      <c r="M21" s="67">
        <v>195960</v>
      </c>
      <c r="N21" s="67">
        <v>195364</v>
      </c>
      <c r="O21" s="67">
        <v>193878</v>
      </c>
      <c r="P21" s="67">
        <v>192954</v>
      </c>
      <c r="Q21" s="67">
        <v>192354</v>
      </c>
      <c r="R21" s="67">
        <v>192414</v>
      </c>
      <c r="S21" s="67">
        <v>193150</v>
      </c>
      <c r="T21" s="67">
        <v>192917</v>
      </c>
      <c r="U21" s="195">
        <v>192183</v>
      </c>
      <c r="V21" s="196">
        <v>192248</v>
      </c>
      <c r="W21" s="197">
        <v>191539</v>
      </c>
      <c r="X21" s="197">
        <v>190355</v>
      </c>
      <c r="Y21" s="196">
        <v>188282</v>
      </c>
      <c r="Z21" s="196">
        <v>186196</v>
      </c>
      <c r="AA21" s="196">
        <v>183385</v>
      </c>
      <c r="AB21" s="196">
        <v>180410</v>
      </c>
      <c r="AC21" s="196">
        <v>178124</v>
      </c>
      <c r="AD21" s="202">
        <v>180217</v>
      </c>
      <c r="AE21" s="202">
        <v>177993</v>
      </c>
      <c r="AF21" s="202">
        <v>175515</v>
      </c>
      <c r="AG21" s="48"/>
      <c r="AH21" s="48"/>
      <c r="AI21" s="48"/>
    </row>
    <row r="22" spans="1:35">
      <c r="A22" s="62" t="s">
        <v>249</v>
      </c>
      <c r="B22" s="66">
        <v>17228</v>
      </c>
      <c r="C22" s="66">
        <v>17197</v>
      </c>
      <c r="D22" s="66">
        <v>17206</v>
      </c>
      <c r="E22" s="66">
        <v>17287</v>
      </c>
      <c r="F22" s="66">
        <v>17182</v>
      </c>
      <c r="G22" s="66">
        <v>17086</v>
      </c>
      <c r="H22" s="66">
        <v>17149</v>
      </c>
      <c r="I22" s="66">
        <v>16980</v>
      </c>
      <c r="J22" s="67">
        <v>16832</v>
      </c>
      <c r="K22" s="67">
        <v>16802</v>
      </c>
      <c r="L22" s="67">
        <v>16681</v>
      </c>
      <c r="M22" s="67">
        <v>16739</v>
      </c>
      <c r="N22" s="67">
        <v>16622</v>
      </c>
      <c r="O22" s="67">
        <v>16593</v>
      </c>
      <c r="P22" s="67">
        <v>16445</v>
      </c>
      <c r="Q22" s="67">
        <v>16360</v>
      </c>
      <c r="R22" s="67">
        <v>16422</v>
      </c>
      <c r="S22" s="67">
        <v>16422</v>
      </c>
      <c r="T22" s="67">
        <v>16414</v>
      </c>
      <c r="U22" s="195">
        <v>16439</v>
      </c>
      <c r="V22" s="196">
        <v>16453</v>
      </c>
      <c r="W22" s="197">
        <v>16480</v>
      </c>
      <c r="X22" s="197">
        <v>16448</v>
      </c>
      <c r="Y22" s="196">
        <v>16440</v>
      </c>
      <c r="Z22" s="196">
        <v>16289</v>
      </c>
      <c r="AA22" s="196">
        <v>16178</v>
      </c>
      <c r="AB22" s="196">
        <v>16017</v>
      </c>
      <c r="AC22" s="196">
        <v>15907</v>
      </c>
      <c r="AD22" s="202">
        <v>17016</v>
      </c>
      <c r="AE22" s="202">
        <v>16897</v>
      </c>
      <c r="AF22" s="202">
        <v>16767</v>
      </c>
      <c r="AG22" s="48"/>
      <c r="AH22" s="48"/>
      <c r="AI22" s="48"/>
    </row>
    <row r="23" spans="1:35">
      <c r="A23" s="62" t="s">
        <v>250</v>
      </c>
      <c r="B23" s="66">
        <v>21516</v>
      </c>
      <c r="C23" s="66">
        <v>21833</v>
      </c>
      <c r="D23" s="66">
        <v>21672</v>
      </c>
      <c r="E23" s="66">
        <v>21847</v>
      </c>
      <c r="F23" s="66">
        <v>21803</v>
      </c>
      <c r="G23" s="66">
        <v>21834</v>
      </c>
      <c r="H23" s="66">
        <v>21801</v>
      </c>
      <c r="I23" s="66">
        <v>22002</v>
      </c>
      <c r="J23" s="67">
        <v>22115</v>
      </c>
      <c r="K23" s="67">
        <v>22067</v>
      </c>
      <c r="L23" s="67">
        <v>22113</v>
      </c>
      <c r="M23" s="67">
        <v>22218</v>
      </c>
      <c r="N23" s="67">
        <v>22168</v>
      </c>
      <c r="O23" s="67">
        <v>22160</v>
      </c>
      <c r="P23" s="67">
        <v>22064</v>
      </c>
      <c r="Q23" s="67">
        <v>21953</v>
      </c>
      <c r="R23" s="67">
        <v>21881</v>
      </c>
      <c r="S23" s="67">
        <v>21794</v>
      </c>
      <c r="T23" s="67">
        <v>21673</v>
      </c>
      <c r="U23" s="195">
        <v>21567</v>
      </c>
      <c r="V23" s="196">
        <v>21607</v>
      </c>
      <c r="W23" s="197">
        <v>21452</v>
      </c>
      <c r="X23" s="197">
        <v>21520</v>
      </c>
      <c r="Y23" s="196">
        <v>21279</v>
      </c>
      <c r="Z23" s="196">
        <v>21108</v>
      </c>
      <c r="AA23" s="196">
        <v>20872</v>
      </c>
      <c r="AB23" s="196">
        <v>20583</v>
      </c>
      <c r="AC23" s="196">
        <v>20409</v>
      </c>
      <c r="AD23" s="202">
        <v>20363</v>
      </c>
      <c r="AE23" s="202">
        <v>20191</v>
      </c>
      <c r="AF23" s="202">
        <v>19901</v>
      </c>
      <c r="AG23" s="48"/>
      <c r="AH23" s="48"/>
      <c r="AI23" s="48"/>
    </row>
    <row r="24" spans="1:35">
      <c r="A24" s="62" t="s">
        <v>251</v>
      </c>
      <c r="B24" s="66">
        <v>42304</v>
      </c>
      <c r="C24" s="66">
        <v>42349</v>
      </c>
      <c r="D24" s="66">
        <v>41903</v>
      </c>
      <c r="E24" s="66">
        <v>41243</v>
      </c>
      <c r="F24" s="66">
        <v>40570</v>
      </c>
      <c r="G24" s="66">
        <v>39889</v>
      </c>
      <c r="H24" s="66">
        <v>39421</v>
      </c>
      <c r="I24" s="66">
        <v>38306</v>
      </c>
      <c r="J24" s="67">
        <v>37577</v>
      </c>
      <c r="K24" s="67">
        <v>37013</v>
      </c>
      <c r="L24" s="67">
        <v>37093</v>
      </c>
      <c r="M24" s="67">
        <v>36947</v>
      </c>
      <c r="N24" s="67">
        <v>36582</v>
      </c>
      <c r="O24" s="67">
        <v>36476</v>
      </c>
      <c r="P24" s="67">
        <v>36440</v>
      </c>
      <c r="Q24" s="67">
        <v>36443</v>
      </c>
      <c r="R24" s="67">
        <v>36548</v>
      </c>
      <c r="S24" s="67">
        <v>36645</v>
      </c>
      <c r="T24" s="67">
        <v>36723</v>
      </c>
      <c r="U24" s="195">
        <v>36461</v>
      </c>
      <c r="V24" s="196">
        <v>36316</v>
      </c>
      <c r="W24" s="197">
        <v>35933</v>
      </c>
      <c r="X24" s="197">
        <v>35251</v>
      </c>
      <c r="Y24" s="196">
        <v>34441</v>
      </c>
      <c r="Z24" s="196">
        <v>33674</v>
      </c>
      <c r="AA24" s="196">
        <v>33028</v>
      </c>
      <c r="AB24" s="196">
        <v>32609</v>
      </c>
      <c r="AC24" s="196">
        <v>32019</v>
      </c>
      <c r="AD24" s="202">
        <v>32510</v>
      </c>
      <c r="AE24" s="202">
        <v>31917</v>
      </c>
      <c r="AF24" s="202">
        <v>31316</v>
      </c>
      <c r="AG24" s="48"/>
      <c r="AH24" s="48"/>
      <c r="AI24" s="48"/>
    </row>
    <row r="25" spans="1:35">
      <c r="A25" s="62" t="s">
        <v>252</v>
      </c>
      <c r="B25" s="66">
        <v>33555</v>
      </c>
      <c r="C25" s="66">
        <v>32887</v>
      </c>
      <c r="D25" s="66">
        <v>32111</v>
      </c>
      <c r="E25" s="66">
        <v>31338</v>
      </c>
      <c r="F25" s="66">
        <v>30227</v>
      </c>
      <c r="G25" s="66">
        <v>29270</v>
      </c>
      <c r="H25" s="66">
        <v>28560</v>
      </c>
      <c r="I25" s="66">
        <v>27848</v>
      </c>
      <c r="J25" s="67">
        <v>27099</v>
      </c>
      <c r="K25" s="67">
        <v>26301</v>
      </c>
      <c r="L25" s="67">
        <v>25730</v>
      </c>
      <c r="M25" s="67">
        <v>24989</v>
      </c>
      <c r="N25" s="67">
        <v>24264</v>
      </c>
      <c r="O25" s="67">
        <v>23711</v>
      </c>
      <c r="P25" s="67">
        <v>23199</v>
      </c>
      <c r="Q25" s="67">
        <v>22746</v>
      </c>
      <c r="R25" s="67">
        <v>22494</v>
      </c>
      <c r="S25" s="67">
        <v>22276</v>
      </c>
      <c r="T25" s="67">
        <v>22097</v>
      </c>
      <c r="U25" s="195">
        <v>21730</v>
      </c>
      <c r="V25" s="196">
        <v>21318</v>
      </c>
      <c r="W25" s="197">
        <v>20958</v>
      </c>
      <c r="X25" s="197">
        <v>20385</v>
      </c>
      <c r="Y25" s="196">
        <v>19762</v>
      </c>
      <c r="Z25" s="196">
        <v>19192</v>
      </c>
      <c r="AA25" s="196">
        <v>18505</v>
      </c>
      <c r="AB25" s="196">
        <v>18221</v>
      </c>
      <c r="AC25" s="196">
        <v>17624</v>
      </c>
      <c r="AD25" s="202">
        <v>18921</v>
      </c>
      <c r="AE25" s="202">
        <v>18413</v>
      </c>
      <c r="AF25" s="202">
        <v>17850</v>
      </c>
      <c r="AG25" s="48"/>
      <c r="AH25" s="48"/>
      <c r="AI25" s="48"/>
    </row>
    <row r="26" spans="1:35">
      <c r="A26" s="62" t="s">
        <v>253</v>
      </c>
      <c r="B26" s="66">
        <v>57824</v>
      </c>
      <c r="C26" s="66">
        <v>58374</v>
      </c>
      <c r="D26" s="66">
        <v>58290</v>
      </c>
      <c r="E26" s="66">
        <v>58221</v>
      </c>
      <c r="F26" s="66">
        <v>57910</v>
      </c>
      <c r="G26" s="66">
        <v>57582</v>
      </c>
      <c r="H26" s="66">
        <v>57221</v>
      </c>
      <c r="I26" s="66">
        <v>56820</v>
      </c>
      <c r="J26" s="67">
        <v>56474</v>
      </c>
      <c r="K26" s="67">
        <v>56060</v>
      </c>
      <c r="L26" s="67">
        <v>55997</v>
      </c>
      <c r="M26" s="67">
        <v>56081</v>
      </c>
      <c r="N26" s="67">
        <v>55957</v>
      </c>
      <c r="O26" s="67">
        <v>56068</v>
      </c>
      <c r="P26" s="67">
        <v>56284</v>
      </c>
      <c r="Q26" s="67">
        <v>56445</v>
      </c>
      <c r="R26" s="67">
        <v>56141</v>
      </c>
      <c r="S26" s="67">
        <v>56426</v>
      </c>
      <c r="T26" s="67">
        <v>56548</v>
      </c>
      <c r="U26" s="195">
        <v>56692</v>
      </c>
      <c r="V26" s="196">
        <v>56760</v>
      </c>
      <c r="W26" s="197">
        <v>56723</v>
      </c>
      <c r="X26" s="197">
        <v>56792</v>
      </c>
      <c r="Y26" s="196">
        <v>56761</v>
      </c>
      <c r="Z26" s="196">
        <v>56504</v>
      </c>
      <c r="AA26" s="196">
        <v>56349</v>
      </c>
      <c r="AB26" s="196">
        <v>56091</v>
      </c>
      <c r="AC26" s="196">
        <v>56072</v>
      </c>
      <c r="AD26" s="202">
        <v>56230</v>
      </c>
      <c r="AE26" s="202">
        <v>56117</v>
      </c>
      <c r="AF26" s="202">
        <v>55952</v>
      </c>
      <c r="AG26" s="48"/>
      <c r="AH26" s="48"/>
      <c r="AI26" s="48"/>
    </row>
    <row r="27" spans="1:35">
      <c r="A27" s="62" t="s">
        <v>254</v>
      </c>
      <c r="B27" s="66">
        <v>37426</v>
      </c>
      <c r="C27" s="66">
        <v>37611</v>
      </c>
      <c r="D27" s="66">
        <v>37672</v>
      </c>
      <c r="E27" s="66">
        <v>36852</v>
      </c>
      <c r="F27" s="66">
        <v>36502</v>
      </c>
      <c r="G27" s="66">
        <v>36266</v>
      </c>
      <c r="H27" s="66">
        <v>36066</v>
      </c>
      <c r="I27" s="66">
        <v>35900</v>
      </c>
      <c r="J27" s="67">
        <v>35399</v>
      </c>
      <c r="K27" s="67">
        <v>35191</v>
      </c>
      <c r="L27" s="67">
        <v>34890</v>
      </c>
      <c r="M27" s="67">
        <v>34736</v>
      </c>
      <c r="N27" s="67">
        <v>34521</v>
      </c>
      <c r="O27" s="67">
        <v>34122</v>
      </c>
      <c r="P27" s="67">
        <v>33814</v>
      </c>
      <c r="Q27" s="67">
        <v>33583</v>
      </c>
      <c r="R27" s="67">
        <v>33248</v>
      </c>
      <c r="S27" s="67">
        <v>33116</v>
      </c>
      <c r="T27" s="67">
        <v>33094</v>
      </c>
      <c r="U27" s="195">
        <v>32936</v>
      </c>
      <c r="V27" s="196">
        <v>32826</v>
      </c>
      <c r="W27" s="197">
        <v>32643</v>
      </c>
      <c r="X27" s="197">
        <v>32360</v>
      </c>
      <c r="Y27" s="196">
        <v>32215</v>
      </c>
      <c r="Z27" s="196">
        <v>31720</v>
      </c>
      <c r="AA27" s="196">
        <v>31252</v>
      </c>
      <c r="AB27" s="196">
        <v>30821</v>
      </c>
      <c r="AC27" s="196">
        <v>30531</v>
      </c>
      <c r="AD27" s="202">
        <v>30497</v>
      </c>
      <c r="AE27" s="202">
        <v>30208</v>
      </c>
      <c r="AF27" s="202">
        <v>29752</v>
      </c>
      <c r="AG27" s="48"/>
      <c r="AH27" s="48"/>
      <c r="AI27" s="48"/>
    </row>
    <row r="28" spans="1:35">
      <c r="A28" s="62" t="s">
        <v>4</v>
      </c>
      <c r="B28" s="66">
        <v>24880</v>
      </c>
      <c r="C28" s="66">
        <v>25241</v>
      </c>
      <c r="D28" s="66">
        <v>25315</v>
      </c>
      <c r="E28" s="66">
        <v>25642</v>
      </c>
      <c r="F28" s="66">
        <v>25788</v>
      </c>
      <c r="G28" s="66">
        <v>25937</v>
      </c>
      <c r="H28" s="66">
        <v>25908</v>
      </c>
      <c r="I28" s="66">
        <v>25923</v>
      </c>
      <c r="J28" s="67">
        <v>25973</v>
      </c>
      <c r="K28" s="67">
        <v>26258</v>
      </c>
      <c r="L28" s="67">
        <v>26343</v>
      </c>
      <c r="M28" s="67">
        <v>26511</v>
      </c>
      <c r="N28" s="67">
        <v>26521</v>
      </c>
      <c r="O28" s="67">
        <v>26363</v>
      </c>
      <c r="P28" s="67">
        <v>26648</v>
      </c>
      <c r="Q28" s="67">
        <v>26738</v>
      </c>
      <c r="R28" s="67">
        <v>27097</v>
      </c>
      <c r="S28" s="67">
        <v>27309</v>
      </c>
      <c r="T28" s="67">
        <v>27368</v>
      </c>
      <c r="U28" s="195">
        <v>27316</v>
      </c>
      <c r="V28" s="196">
        <v>27217</v>
      </c>
      <c r="W28" s="197">
        <v>27144</v>
      </c>
      <c r="X28" s="197">
        <v>27153</v>
      </c>
      <c r="Y28" s="196">
        <v>27089</v>
      </c>
      <c r="Z28" s="196">
        <v>26938</v>
      </c>
      <c r="AA28" s="196">
        <v>26806</v>
      </c>
      <c r="AB28" s="196">
        <v>26752</v>
      </c>
      <c r="AC28" s="196">
        <v>26516</v>
      </c>
      <c r="AD28" s="202">
        <v>25398</v>
      </c>
      <c r="AE28" s="202">
        <v>25290</v>
      </c>
      <c r="AF28" s="202">
        <v>25000</v>
      </c>
      <c r="AG28" s="48"/>
      <c r="AH28" s="48"/>
      <c r="AI28" s="48"/>
    </row>
    <row r="29" spans="1:35">
      <c r="A29" s="62" t="s">
        <v>255</v>
      </c>
      <c r="B29" s="66">
        <v>64823</v>
      </c>
      <c r="C29" s="66">
        <v>64934</v>
      </c>
      <c r="D29" s="66">
        <v>64637</v>
      </c>
      <c r="E29" s="66">
        <v>64379</v>
      </c>
      <c r="F29" s="66">
        <v>64170</v>
      </c>
      <c r="G29" s="66">
        <v>63833</v>
      </c>
      <c r="H29" s="66">
        <v>63426</v>
      </c>
      <c r="I29" s="66">
        <v>63181</v>
      </c>
      <c r="J29" s="67">
        <v>62911</v>
      </c>
      <c r="K29" s="67">
        <v>61858</v>
      </c>
      <c r="L29" s="67">
        <v>62016</v>
      </c>
      <c r="M29" s="67">
        <v>61910</v>
      </c>
      <c r="N29" s="67">
        <v>61694</v>
      </c>
      <c r="O29" s="67">
        <v>61303</v>
      </c>
      <c r="P29" s="67">
        <v>61297</v>
      </c>
      <c r="Q29" s="67">
        <v>61615</v>
      </c>
      <c r="R29" s="67">
        <v>61848</v>
      </c>
      <c r="S29" s="67">
        <v>62177</v>
      </c>
      <c r="T29" s="67">
        <v>62336</v>
      </c>
      <c r="U29" s="195">
        <v>62560</v>
      </c>
      <c r="V29" s="196">
        <v>62419</v>
      </c>
      <c r="W29" s="197">
        <v>61911</v>
      </c>
      <c r="X29" s="197">
        <v>61759</v>
      </c>
      <c r="Y29" s="196">
        <v>61133</v>
      </c>
      <c r="Z29" s="196">
        <v>60632</v>
      </c>
      <c r="AA29" s="196">
        <v>59869</v>
      </c>
      <c r="AB29" s="196">
        <v>59202</v>
      </c>
      <c r="AC29" s="196">
        <v>58758</v>
      </c>
      <c r="AD29" s="202">
        <v>59517</v>
      </c>
      <c r="AE29" s="202">
        <v>59215</v>
      </c>
      <c r="AF29" s="202">
        <v>58700</v>
      </c>
      <c r="AG29" s="48"/>
      <c r="AH29" s="48"/>
      <c r="AI29" s="48"/>
    </row>
    <row r="30" spans="1:35">
      <c r="A30" s="62" t="s">
        <v>256</v>
      </c>
      <c r="B30" s="66">
        <v>26901</v>
      </c>
      <c r="C30" s="66">
        <v>27063</v>
      </c>
      <c r="D30" s="66">
        <v>27305</v>
      </c>
      <c r="E30" s="66">
        <v>27277</v>
      </c>
      <c r="F30" s="66">
        <v>27292</v>
      </c>
      <c r="G30" s="66">
        <v>27147</v>
      </c>
      <c r="H30" s="66">
        <v>27171</v>
      </c>
      <c r="I30" s="66">
        <v>27170</v>
      </c>
      <c r="J30" s="67">
        <v>27054</v>
      </c>
      <c r="K30" s="67">
        <v>27071</v>
      </c>
      <c r="L30" s="67">
        <v>27258</v>
      </c>
      <c r="M30" s="67">
        <v>27381</v>
      </c>
      <c r="N30" s="67">
        <v>27250</v>
      </c>
      <c r="O30" s="67">
        <v>27193</v>
      </c>
      <c r="P30" s="67">
        <v>27324</v>
      </c>
      <c r="Q30" s="67">
        <v>27532</v>
      </c>
      <c r="R30" s="67">
        <v>27824</v>
      </c>
      <c r="S30" s="67">
        <v>28080</v>
      </c>
      <c r="T30" s="67">
        <v>28205</v>
      </c>
      <c r="U30" s="195">
        <v>28057</v>
      </c>
      <c r="V30" s="196">
        <v>27886</v>
      </c>
      <c r="W30" s="197">
        <v>27691</v>
      </c>
      <c r="X30" s="197">
        <v>27567</v>
      </c>
      <c r="Y30" s="196">
        <v>27417</v>
      </c>
      <c r="Z30" s="196">
        <v>27375</v>
      </c>
      <c r="AA30" s="196">
        <v>27223</v>
      </c>
      <c r="AB30" s="196">
        <v>26953</v>
      </c>
      <c r="AC30" s="196">
        <v>26868</v>
      </c>
      <c r="AD30" s="202">
        <v>26890</v>
      </c>
      <c r="AE30" s="202">
        <v>26866</v>
      </c>
      <c r="AF30" s="202">
        <v>26855</v>
      </c>
      <c r="AG30" s="48"/>
      <c r="AH30" s="48"/>
      <c r="AI30" s="48"/>
    </row>
    <row r="31" spans="1:35">
      <c r="A31" s="62" t="s">
        <v>257</v>
      </c>
      <c r="B31" s="66">
        <v>32756</v>
      </c>
      <c r="C31" s="66">
        <v>32897</v>
      </c>
      <c r="D31" s="66">
        <v>32545</v>
      </c>
      <c r="E31" s="66">
        <v>31891</v>
      </c>
      <c r="F31" s="66">
        <v>31102</v>
      </c>
      <c r="G31" s="66">
        <v>30516</v>
      </c>
      <c r="H31" s="66">
        <v>29688</v>
      </c>
      <c r="I31" s="66">
        <v>29098</v>
      </c>
      <c r="J31" s="67">
        <v>28007</v>
      </c>
      <c r="K31" s="67">
        <v>27489</v>
      </c>
      <c r="L31" s="67">
        <v>27583</v>
      </c>
      <c r="M31" s="67">
        <v>27486</v>
      </c>
      <c r="N31" s="67">
        <v>27214</v>
      </c>
      <c r="O31" s="67">
        <v>27096</v>
      </c>
      <c r="P31" s="67">
        <v>27054</v>
      </c>
      <c r="Q31" s="67">
        <v>27145</v>
      </c>
      <c r="R31" s="67">
        <v>26850</v>
      </c>
      <c r="S31" s="67">
        <v>26943</v>
      </c>
      <c r="T31" s="67">
        <v>26768</v>
      </c>
      <c r="U31" s="195">
        <v>26603</v>
      </c>
      <c r="V31" s="196">
        <v>26190</v>
      </c>
      <c r="W31" s="197">
        <v>26013</v>
      </c>
      <c r="X31" s="197">
        <v>25739</v>
      </c>
      <c r="Y31" s="196">
        <v>25317</v>
      </c>
      <c r="Z31" s="196">
        <v>24716</v>
      </c>
      <c r="AA31" s="196">
        <v>24142</v>
      </c>
      <c r="AB31" s="196">
        <v>23851</v>
      </c>
      <c r="AC31" s="196">
        <v>23424</v>
      </c>
      <c r="AD31" s="202">
        <v>23487</v>
      </c>
      <c r="AE31" s="202">
        <v>23094</v>
      </c>
      <c r="AF31" s="202">
        <v>22573</v>
      </c>
      <c r="AG31" s="48"/>
      <c r="AH31" s="48"/>
      <c r="AI31" s="48"/>
    </row>
    <row r="32" spans="1:35">
      <c r="A32" s="62" t="s">
        <v>0</v>
      </c>
      <c r="B32" s="66">
        <v>78166</v>
      </c>
      <c r="C32" s="66">
        <v>79055</v>
      </c>
      <c r="D32" s="66">
        <v>79738</v>
      </c>
      <c r="E32" s="66">
        <v>80507</v>
      </c>
      <c r="F32" s="66">
        <v>80940</v>
      </c>
      <c r="G32" s="66">
        <v>81219</v>
      </c>
      <c r="H32" s="66">
        <v>81370</v>
      </c>
      <c r="I32" s="66">
        <v>81435</v>
      </c>
      <c r="J32" s="67">
        <v>82002</v>
      </c>
      <c r="K32" s="67">
        <v>83230</v>
      </c>
      <c r="L32" s="67">
        <v>84223</v>
      </c>
      <c r="M32" s="67">
        <v>85983</v>
      </c>
      <c r="N32" s="67">
        <v>87101</v>
      </c>
      <c r="O32" s="67">
        <v>88424</v>
      </c>
      <c r="P32" s="67">
        <v>89656</v>
      </c>
      <c r="Q32" s="67">
        <v>90764</v>
      </c>
      <c r="R32" s="67">
        <v>92200</v>
      </c>
      <c r="S32" s="67">
        <v>94165</v>
      </c>
      <c r="T32" s="67">
        <v>96754</v>
      </c>
      <c r="U32" s="195">
        <v>99018</v>
      </c>
      <c r="V32" s="196">
        <v>100915</v>
      </c>
      <c r="W32" s="197">
        <v>102266</v>
      </c>
      <c r="X32" s="197">
        <v>103480</v>
      </c>
      <c r="Y32" s="196">
        <v>104681</v>
      </c>
      <c r="Z32" s="196">
        <v>105643</v>
      </c>
      <c r="AA32" s="196">
        <v>105782</v>
      </c>
      <c r="AB32" s="196">
        <v>105651</v>
      </c>
      <c r="AC32" s="196">
        <v>105612</v>
      </c>
      <c r="AD32" s="202">
        <v>105905</v>
      </c>
      <c r="AE32" s="202">
        <v>106487</v>
      </c>
      <c r="AF32" s="202">
        <v>106869</v>
      </c>
      <c r="AG32" s="48"/>
      <c r="AH32" s="48"/>
      <c r="AI32" s="48"/>
    </row>
    <row r="33" spans="1:35">
      <c r="A33" s="62" t="s">
        <v>258</v>
      </c>
      <c r="B33" s="66">
        <v>12792</v>
      </c>
      <c r="C33" s="66">
        <v>13114</v>
      </c>
      <c r="D33" s="66">
        <v>13415</v>
      </c>
      <c r="E33" s="66">
        <v>13559</v>
      </c>
      <c r="F33" s="66">
        <v>13678</v>
      </c>
      <c r="G33" s="66">
        <v>13930</v>
      </c>
      <c r="H33" s="66">
        <v>14110</v>
      </c>
      <c r="I33" s="66">
        <v>14366</v>
      </c>
      <c r="J33" s="67">
        <v>13181</v>
      </c>
      <c r="K33" s="67">
        <v>13245</v>
      </c>
      <c r="L33" s="67">
        <v>13257</v>
      </c>
      <c r="M33" s="67">
        <v>13349</v>
      </c>
      <c r="N33" s="67">
        <v>13355</v>
      </c>
      <c r="O33" s="67">
        <v>13369</v>
      </c>
      <c r="P33" s="67">
        <v>13382</v>
      </c>
      <c r="Q33" s="67">
        <v>13452</v>
      </c>
      <c r="R33" s="67">
        <v>13607</v>
      </c>
      <c r="S33" s="67">
        <v>13543</v>
      </c>
      <c r="T33" s="67">
        <v>13522</v>
      </c>
      <c r="U33" s="195">
        <v>13551</v>
      </c>
      <c r="V33" s="196">
        <v>13502</v>
      </c>
      <c r="W33" s="197">
        <v>13520</v>
      </c>
      <c r="X33" s="197">
        <v>13613</v>
      </c>
      <c r="Y33" s="196">
        <v>13573</v>
      </c>
      <c r="Z33" s="196">
        <v>13487</v>
      </c>
      <c r="AA33" s="196">
        <v>13382</v>
      </c>
      <c r="AB33" s="196">
        <v>13289</v>
      </c>
      <c r="AC33" s="196">
        <v>13275</v>
      </c>
      <c r="AD33" s="202">
        <v>12380</v>
      </c>
      <c r="AE33" s="202">
        <v>12383</v>
      </c>
      <c r="AF33" s="202">
        <v>12296</v>
      </c>
      <c r="AG33" s="48"/>
      <c r="AH33" s="48"/>
      <c r="AI33" s="48"/>
    </row>
    <row r="34" spans="1:35">
      <c r="A34" s="62" t="s">
        <v>259</v>
      </c>
      <c r="B34" s="66">
        <v>12939</v>
      </c>
      <c r="C34" s="66">
        <v>13104</v>
      </c>
      <c r="D34" s="66">
        <v>13272</v>
      </c>
      <c r="E34" s="66">
        <v>13622</v>
      </c>
      <c r="F34" s="66">
        <v>13872</v>
      </c>
      <c r="G34" s="66">
        <v>14180</v>
      </c>
      <c r="H34" s="66">
        <v>14407</v>
      </c>
      <c r="I34" s="66">
        <v>14656</v>
      </c>
      <c r="J34" s="67">
        <v>15021</v>
      </c>
      <c r="K34" s="67">
        <v>15270</v>
      </c>
      <c r="L34" s="67">
        <v>15461</v>
      </c>
      <c r="M34" s="67">
        <v>15772</v>
      </c>
      <c r="N34" s="67">
        <v>16117</v>
      </c>
      <c r="O34" s="67">
        <v>16462</v>
      </c>
      <c r="P34" s="67">
        <v>17038</v>
      </c>
      <c r="Q34" s="67">
        <v>17410</v>
      </c>
      <c r="R34" s="67">
        <v>17520</v>
      </c>
      <c r="S34" s="67">
        <v>17580</v>
      </c>
      <c r="T34" s="67">
        <v>17491</v>
      </c>
      <c r="U34" s="195">
        <v>17464</v>
      </c>
      <c r="V34" s="196">
        <v>17427</v>
      </c>
      <c r="W34" s="197">
        <v>17445</v>
      </c>
      <c r="X34" s="197">
        <v>17516</v>
      </c>
      <c r="Y34" s="196">
        <v>17490</v>
      </c>
      <c r="Z34" s="196">
        <v>17626</v>
      </c>
      <c r="AA34" s="196">
        <v>17716</v>
      </c>
      <c r="AB34" s="196">
        <v>17830</v>
      </c>
      <c r="AC34" s="196">
        <v>17884</v>
      </c>
      <c r="AD34" s="202">
        <v>17087</v>
      </c>
      <c r="AE34" s="202">
        <v>17280</v>
      </c>
      <c r="AF34" s="202">
        <v>17430</v>
      </c>
      <c r="AG34" s="48"/>
      <c r="AH34" s="48"/>
      <c r="AI34" s="48"/>
    </row>
    <row r="35" spans="1:35">
      <c r="A35" s="62" t="s">
        <v>3</v>
      </c>
      <c r="B35" s="66">
        <v>26741</v>
      </c>
      <c r="C35" s="66">
        <v>26978</v>
      </c>
      <c r="D35" s="66">
        <v>26941</v>
      </c>
      <c r="E35" s="66">
        <v>27056</v>
      </c>
      <c r="F35" s="66">
        <v>26997</v>
      </c>
      <c r="G35" s="66">
        <v>26948</v>
      </c>
      <c r="H35" s="66">
        <v>26845</v>
      </c>
      <c r="I35" s="66">
        <v>26707</v>
      </c>
      <c r="J35" s="67">
        <v>26543</v>
      </c>
      <c r="K35" s="67">
        <v>26177</v>
      </c>
      <c r="L35" s="67">
        <v>26160</v>
      </c>
      <c r="M35" s="67">
        <v>26063</v>
      </c>
      <c r="N35" s="67">
        <v>26089</v>
      </c>
      <c r="O35" s="67">
        <v>26195</v>
      </c>
      <c r="P35" s="67">
        <v>26205</v>
      </c>
      <c r="Q35" s="67">
        <v>26130</v>
      </c>
      <c r="R35" s="67">
        <v>26138</v>
      </c>
      <c r="S35" s="67">
        <v>26253</v>
      </c>
      <c r="T35" s="67">
        <v>26229</v>
      </c>
      <c r="U35" s="195">
        <v>26216</v>
      </c>
      <c r="V35" s="196">
        <v>26262</v>
      </c>
      <c r="W35" s="197">
        <v>25948</v>
      </c>
      <c r="X35" s="197">
        <v>25719</v>
      </c>
      <c r="Y35" s="196">
        <v>25551</v>
      </c>
      <c r="Z35" s="196">
        <v>25381</v>
      </c>
      <c r="AA35" s="196">
        <v>25125</v>
      </c>
      <c r="AB35" s="196">
        <v>24835</v>
      </c>
      <c r="AC35" s="196">
        <v>24496</v>
      </c>
      <c r="AD35" s="202">
        <v>24554</v>
      </c>
      <c r="AE35" s="202">
        <v>24415</v>
      </c>
      <c r="AF35" s="202">
        <v>24335</v>
      </c>
      <c r="AG35" s="48"/>
      <c r="AH35" s="48"/>
      <c r="AI35" s="48"/>
    </row>
    <row r="36" spans="1:35">
      <c r="A36" s="62" t="s">
        <v>260</v>
      </c>
      <c r="B36" s="66">
        <v>50393</v>
      </c>
      <c r="C36" s="66">
        <v>50214</v>
      </c>
      <c r="D36" s="66">
        <v>49936</v>
      </c>
      <c r="E36" s="66">
        <v>49601</v>
      </c>
      <c r="F36" s="66">
        <v>49199</v>
      </c>
      <c r="G36" s="66">
        <v>48495</v>
      </c>
      <c r="H36" s="66">
        <v>48133</v>
      </c>
      <c r="I36" s="66">
        <v>47743</v>
      </c>
      <c r="J36" s="67">
        <v>47343</v>
      </c>
      <c r="K36" s="67">
        <v>46636</v>
      </c>
      <c r="L36" s="67">
        <v>46259</v>
      </c>
      <c r="M36" s="67">
        <v>45711</v>
      </c>
      <c r="N36" s="67">
        <v>45424</v>
      </c>
      <c r="O36" s="67">
        <v>45113</v>
      </c>
      <c r="P36" s="67">
        <v>44925</v>
      </c>
      <c r="Q36" s="67">
        <v>44714</v>
      </c>
      <c r="R36" s="67">
        <v>44469</v>
      </c>
      <c r="S36" s="67">
        <v>44355</v>
      </c>
      <c r="T36" s="67">
        <v>44472</v>
      </c>
      <c r="U36" s="195">
        <v>44202</v>
      </c>
      <c r="V36" s="196">
        <v>43992</v>
      </c>
      <c r="W36" s="197">
        <v>43732</v>
      </c>
      <c r="X36" s="197">
        <v>43241</v>
      </c>
      <c r="Y36" s="196">
        <v>42969</v>
      </c>
      <c r="Z36" s="196">
        <v>42629</v>
      </c>
      <c r="AA36" s="196">
        <v>42001</v>
      </c>
      <c r="AB36" s="196">
        <v>41705</v>
      </c>
      <c r="AC36" s="196">
        <v>41411</v>
      </c>
      <c r="AD36" s="202">
        <v>42338</v>
      </c>
      <c r="AE36" s="202">
        <v>41878</v>
      </c>
      <c r="AF36" s="202">
        <v>41447</v>
      </c>
      <c r="AG36" s="48"/>
      <c r="AH36" s="48"/>
      <c r="AI36" s="48"/>
    </row>
    <row r="37" spans="1:35">
      <c r="A37" s="62" t="s">
        <v>220</v>
      </c>
      <c r="B37" s="66">
        <v>8062</v>
      </c>
      <c r="C37" s="66">
        <v>8045</v>
      </c>
      <c r="D37" s="66">
        <v>8138</v>
      </c>
      <c r="E37" s="66">
        <v>8242</v>
      </c>
      <c r="F37" s="66">
        <v>8187</v>
      </c>
      <c r="G37" s="66">
        <v>8205</v>
      </c>
      <c r="H37" s="66">
        <v>8278</v>
      </c>
      <c r="I37" s="66">
        <v>8242</v>
      </c>
      <c r="J37" s="67">
        <v>8166</v>
      </c>
      <c r="K37" s="67">
        <v>8112</v>
      </c>
      <c r="L37" s="67">
        <v>8030</v>
      </c>
      <c r="M37" s="67">
        <v>8073</v>
      </c>
      <c r="N37" s="67">
        <v>8036</v>
      </c>
      <c r="O37" s="67">
        <v>7941</v>
      </c>
      <c r="P37" s="67">
        <v>7922</v>
      </c>
      <c r="Q37" s="67">
        <v>7792</v>
      </c>
      <c r="R37" s="67">
        <v>7761</v>
      </c>
      <c r="S37" s="67">
        <v>7701</v>
      </c>
      <c r="T37" s="67">
        <v>7675</v>
      </c>
      <c r="U37" s="195">
        <v>7537</v>
      </c>
      <c r="V37" s="196">
        <v>7470</v>
      </c>
      <c r="W37" s="197">
        <v>7375</v>
      </c>
      <c r="X37" s="197">
        <v>7229</v>
      </c>
      <c r="Y37" s="196">
        <v>7103</v>
      </c>
      <c r="Z37" s="196">
        <v>6977</v>
      </c>
      <c r="AA37" s="196">
        <v>6973</v>
      </c>
      <c r="AB37" s="196">
        <v>6984</v>
      </c>
      <c r="AC37" s="196">
        <v>6969</v>
      </c>
      <c r="AD37" s="202">
        <v>6132</v>
      </c>
      <c r="AE37" s="202">
        <v>6078</v>
      </c>
      <c r="AF37" s="202">
        <v>6011</v>
      </c>
      <c r="AG37" s="48"/>
      <c r="AH37" s="48"/>
      <c r="AI37" s="48"/>
    </row>
    <row r="38" spans="1:35">
      <c r="A38" s="62" t="s">
        <v>261</v>
      </c>
      <c r="B38" s="66">
        <v>7555</v>
      </c>
      <c r="C38" s="66">
        <v>7515</v>
      </c>
      <c r="D38" s="66">
        <v>7508</v>
      </c>
      <c r="E38" s="66">
        <v>7532</v>
      </c>
      <c r="F38" s="66">
        <v>7522</v>
      </c>
      <c r="G38" s="66">
        <v>7565</v>
      </c>
      <c r="H38" s="66">
        <v>7584</v>
      </c>
      <c r="I38" s="66">
        <v>7578</v>
      </c>
      <c r="J38" s="67">
        <v>7501</v>
      </c>
      <c r="K38" s="67">
        <v>7634</v>
      </c>
      <c r="L38" s="67">
        <v>7631</v>
      </c>
      <c r="M38" s="67">
        <v>7548</v>
      </c>
      <c r="N38" s="67">
        <v>7731</v>
      </c>
      <c r="O38" s="67">
        <v>7680</v>
      </c>
      <c r="P38" s="67">
        <v>7670</v>
      </c>
      <c r="Q38" s="67">
        <v>7698</v>
      </c>
      <c r="R38" s="67">
        <v>7702</v>
      </c>
      <c r="S38" s="67">
        <v>7672</v>
      </c>
      <c r="T38" s="67">
        <v>7571</v>
      </c>
      <c r="U38" s="195">
        <v>7575</v>
      </c>
      <c r="V38" s="196">
        <v>7533</v>
      </c>
      <c r="W38" s="197">
        <v>7518</v>
      </c>
      <c r="X38" s="197">
        <v>7588</v>
      </c>
      <c r="Y38" s="196">
        <v>7499</v>
      </c>
      <c r="Z38" s="196">
        <v>7490</v>
      </c>
      <c r="AA38" s="196">
        <v>7455</v>
      </c>
      <c r="AB38" s="196">
        <v>7505</v>
      </c>
      <c r="AC38" s="196">
        <v>7460</v>
      </c>
      <c r="AD38" s="202">
        <v>7652</v>
      </c>
      <c r="AE38" s="202">
        <v>7612</v>
      </c>
      <c r="AF38" s="202">
        <v>7586</v>
      </c>
      <c r="AG38" s="48"/>
      <c r="AH38" s="48"/>
      <c r="AI38" s="48"/>
    </row>
    <row r="39" spans="1:35">
      <c r="A39" s="62" t="s">
        <v>9</v>
      </c>
      <c r="B39" s="66">
        <v>9029</v>
      </c>
      <c r="C39" s="66">
        <v>8988</v>
      </c>
      <c r="D39" s="66">
        <v>9118</v>
      </c>
      <c r="E39" s="66">
        <v>9145</v>
      </c>
      <c r="F39" s="66">
        <v>9141</v>
      </c>
      <c r="G39" s="66">
        <v>9162</v>
      </c>
      <c r="H39" s="66">
        <v>9211</v>
      </c>
      <c r="I39" s="66">
        <v>9176</v>
      </c>
      <c r="J39" s="67">
        <v>9099</v>
      </c>
      <c r="K39" s="67">
        <v>8955</v>
      </c>
      <c r="L39" s="67">
        <v>9004</v>
      </c>
      <c r="M39" s="67">
        <v>9034</v>
      </c>
      <c r="N39" s="67">
        <v>9090</v>
      </c>
      <c r="O39" s="67">
        <v>8983</v>
      </c>
      <c r="P39" s="67">
        <v>8938</v>
      </c>
      <c r="Q39" s="67">
        <v>8851</v>
      </c>
      <c r="R39" s="67">
        <v>8807</v>
      </c>
      <c r="S39" s="67">
        <v>8746</v>
      </c>
      <c r="T39" s="67">
        <v>8734</v>
      </c>
      <c r="U39" s="195">
        <v>8825</v>
      </c>
      <c r="V39" s="196">
        <v>8703</v>
      </c>
      <c r="W39" s="197">
        <v>8680</v>
      </c>
      <c r="X39" s="197">
        <v>8651</v>
      </c>
      <c r="Y39" s="196">
        <v>8573</v>
      </c>
      <c r="Z39" s="196">
        <v>8528</v>
      </c>
      <c r="AA39" s="196">
        <v>8493</v>
      </c>
      <c r="AB39" s="196">
        <v>8408</v>
      </c>
      <c r="AC39" s="196">
        <v>8247</v>
      </c>
      <c r="AD39" s="202">
        <v>7864</v>
      </c>
      <c r="AE39" s="202">
        <v>7890</v>
      </c>
      <c r="AF39" s="202">
        <v>7819</v>
      </c>
      <c r="AG39" s="48"/>
      <c r="AH39" s="48"/>
      <c r="AI39" s="48"/>
    </row>
    <row r="40" spans="1:35">
      <c r="A40" s="62" t="s">
        <v>262</v>
      </c>
      <c r="B40" s="66">
        <v>29302</v>
      </c>
      <c r="C40" s="66">
        <v>29527</v>
      </c>
      <c r="D40" s="66">
        <v>29756</v>
      </c>
      <c r="E40" s="66">
        <v>29740</v>
      </c>
      <c r="F40" s="66">
        <v>29613</v>
      </c>
      <c r="G40" s="66">
        <v>29562</v>
      </c>
      <c r="H40" s="66">
        <v>29548</v>
      </c>
      <c r="I40" s="66">
        <v>29453</v>
      </c>
      <c r="J40" s="67">
        <v>29336</v>
      </c>
      <c r="K40" s="67">
        <v>29534</v>
      </c>
      <c r="L40" s="67">
        <v>30120</v>
      </c>
      <c r="M40" s="67">
        <v>30483</v>
      </c>
      <c r="N40" s="67">
        <v>30961</v>
      </c>
      <c r="O40" s="67">
        <v>31513</v>
      </c>
      <c r="P40" s="67">
        <v>32238</v>
      </c>
      <c r="Q40" s="67">
        <v>32743</v>
      </c>
      <c r="R40" s="67">
        <v>33067</v>
      </c>
      <c r="S40" s="67">
        <v>33333</v>
      </c>
      <c r="T40" s="67">
        <v>33554</v>
      </c>
      <c r="U40" s="195">
        <v>33660</v>
      </c>
      <c r="V40" s="196">
        <v>33898</v>
      </c>
      <c r="W40" s="197">
        <v>33682</v>
      </c>
      <c r="X40" s="197">
        <v>33916</v>
      </c>
      <c r="Y40" s="196">
        <v>33842</v>
      </c>
      <c r="Z40" s="196">
        <v>33760</v>
      </c>
      <c r="AA40" s="196">
        <v>33826</v>
      </c>
      <c r="AB40" s="196">
        <v>33553</v>
      </c>
      <c r="AC40" s="196">
        <v>33432</v>
      </c>
      <c r="AD40" s="202">
        <v>34187</v>
      </c>
      <c r="AE40" s="202">
        <v>34270</v>
      </c>
      <c r="AF40" s="202">
        <v>34172</v>
      </c>
      <c r="AG40" s="48"/>
      <c r="AH40" s="48"/>
      <c r="AI40" s="48"/>
    </row>
    <row r="41" spans="1:35">
      <c r="A41" s="62" t="s">
        <v>263</v>
      </c>
      <c r="B41" s="66">
        <v>45183</v>
      </c>
      <c r="C41" s="66">
        <v>46425</v>
      </c>
      <c r="D41" s="66">
        <v>47611</v>
      </c>
      <c r="E41" s="66">
        <v>48397</v>
      </c>
      <c r="F41" s="66">
        <v>49070</v>
      </c>
      <c r="G41" s="66">
        <v>49900</v>
      </c>
      <c r="H41" s="66">
        <v>50670</v>
      </c>
      <c r="I41" s="66">
        <v>51245</v>
      </c>
      <c r="J41" s="67">
        <v>51684</v>
      </c>
      <c r="K41" s="67">
        <v>51483</v>
      </c>
      <c r="L41" s="67">
        <v>51930</v>
      </c>
      <c r="M41" s="67">
        <v>52581</v>
      </c>
      <c r="N41" s="67">
        <v>53122</v>
      </c>
      <c r="O41" s="67">
        <v>53614</v>
      </c>
      <c r="P41" s="67">
        <v>54207</v>
      </c>
      <c r="Q41" s="67">
        <v>54669</v>
      </c>
      <c r="R41" s="67">
        <v>55051</v>
      </c>
      <c r="S41" s="67">
        <v>55178</v>
      </c>
      <c r="T41" s="67">
        <v>55620</v>
      </c>
      <c r="U41" s="195">
        <v>56030</v>
      </c>
      <c r="V41" s="196">
        <v>56445</v>
      </c>
      <c r="W41" s="197">
        <v>56492</v>
      </c>
      <c r="X41" s="197">
        <v>56625</v>
      </c>
      <c r="Y41" s="196">
        <v>56592</v>
      </c>
      <c r="Z41" s="196">
        <v>56675</v>
      </c>
      <c r="AA41" s="196">
        <v>56692</v>
      </c>
      <c r="AB41" s="196">
        <v>56642</v>
      </c>
      <c r="AC41" s="196">
        <v>56450</v>
      </c>
      <c r="AD41" s="202">
        <v>57432</v>
      </c>
      <c r="AE41" s="202">
        <v>57355</v>
      </c>
      <c r="AF41" s="202">
        <v>57015</v>
      </c>
      <c r="AG41" s="48"/>
      <c r="AH41" s="48"/>
      <c r="AI41" s="48"/>
    </row>
    <row r="42" spans="1:35">
      <c r="A42" s="62" t="s">
        <v>264</v>
      </c>
      <c r="B42" s="66">
        <v>77301</v>
      </c>
      <c r="C42" s="66">
        <v>78039</v>
      </c>
      <c r="D42" s="66">
        <v>78318</v>
      </c>
      <c r="E42" s="66">
        <v>78799</v>
      </c>
      <c r="F42" s="66">
        <v>79434</v>
      </c>
      <c r="G42" s="66">
        <v>79727</v>
      </c>
      <c r="H42" s="66">
        <v>79932</v>
      </c>
      <c r="I42" s="66">
        <v>79614</v>
      </c>
      <c r="J42" s="67">
        <v>79018</v>
      </c>
      <c r="K42" s="67">
        <v>78251</v>
      </c>
      <c r="L42" s="67">
        <v>78737</v>
      </c>
      <c r="M42" s="67">
        <v>78465</v>
      </c>
      <c r="N42" s="67">
        <v>78428</v>
      </c>
      <c r="O42" s="67">
        <v>78341</v>
      </c>
      <c r="P42" s="67">
        <v>78178</v>
      </c>
      <c r="Q42" s="67">
        <v>78323</v>
      </c>
      <c r="R42" s="67">
        <v>78379</v>
      </c>
      <c r="S42" s="67">
        <v>78782</v>
      </c>
      <c r="T42" s="67">
        <v>78919</v>
      </c>
      <c r="U42" s="195">
        <v>79345</v>
      </c>
      <c r="V42" s="196">
        <v>79249</v>
      </c>
      <c r="W42" s="197">
        <v>78799</v>
      </c>
      <c r="X42" s="197">
        <v>78183</v>
      </c>
      <c r="Y42" s="196">
        <v>77363</v>
      </c>
      <c r="Z42" s="196">
        <v>76296</v>
      </c>
      <c r="AA42" s="196">
        <v>75066</v>
      </c>
      <c r="AB42" s="196">
        <v>74172</v>
      </c>
      <c r="AC42" s="196">
        <v>73361</v>
      </c>
      <c r="AD42" s="202">
        <v>74386</v>
      </c>
      <c r="AE42" s="202">
        <v>73801</v>
      </c>
      <c r="AF42" s="202">
        <v>72882</v>
      </c>
      <c r="AG42" s="48"/>
      <c r="AH42" s="48"/>
      <c r="AI42" s="48"/>
    </row>
    <row r="43" spans="1:35">
      <c r="A43" s="62" t="s">
        <v>265</v>
      </c>
      <c r="B43" s="66">
        <v>28194</v>
      </c>
      <c r="C43" s="66">
        <v>28468</v>
      </c>
      <c r="D43" s="66">
        <v>28398</v>
      </c>
      <c r="E43" s="66">
        <v>28595</v>
      </c>
      <c r="F43" s="66">
        <v>28701</v>
      </c>
      <c r="G43" s="66">
        <v>28439</v>
      </c>
      <c r="H43" s="66">
        <v>28420</v>
      </c>
      <c r="I43" s="66">
        <v>28389</v>
      </c>
      <c r="J43" s="67">
        <v>28259</v>
      </c>
      <c r="K43" s="67">
        <v>28373</v>
      </c>
      <c r="L43" s="67">
        <v>28487</v>
      </c>
      <c r="M43" s="67">
        <v>28422</v>
      </c>
      <c r="N43" s="67">
        <v>28648</v>
      </c>
      <c r="O43" s="67">
        <v>28807</v>
      </c>
      <c r="P43" s="67">
        <v>29049</v>
      </c>
      <c r="Q43" s="67">
        <v>29113</v>
      </c>
      <c r="R43" s="67">
        <v>29236</v>
      </c>
      <c r="S43" s="67">
        <v>29381</v>
      </c>
      <c r="T43" s="67">
        <v>29363</v>
      </c>
      <c r="U43" s="195">
        <v>29435</v>
      </c>
      <c r="V43" s="196">
        <v>29392</v>
      </c>
      <c r="W43" s="197">
        <v>29522</v>
      </c>
      <c r="X43" s="197">
        <v>29377</v>
      </c>
      <c r="Y43" s="196">
        <v>29212</v>
      </c>
      <c r="Z43" s="196">
        <v>29034</v>
      </c>
      <c r="AA43" s="196">
        <v>28894</v>
      </c>
      <c r="AB43" s="196">
        <v>28814</v>
      </c>
      <c r="AC43" s="196">
        <v>28695</v>
      </c>
      <c r="AD43" s="202">
        <v>27892</v>
      </c>
      <c r="AE43" s="202">
        <v>27891</v>
      </c>
      <c r="AF43" s="202">
        <v>27600</v>
      </c>
      <c r="AG43" s="48"/>
      <c r="AH43" s="48"/>
      <c r="AI43" s="48"/>
    </row>
    <row r="44" spans="1:35">
      <c r="A44" s="62" t="s">
        <v>266</v>
      </c>
      <c r="B44" s="66">
        <v>10123</v>
      </c>
      <c r="C44" s="66">
        <v>10150</v>
      </c>
      <c r="D44" s="66">
        <v>10207</v>
      </c>
      <c r="E44" s="66">
        <v>10137</v>
      </c>
      <c r="F44" s="66">
        <v>10143</v>
      </c>
      <c r="G44" s="66">
        <v>10136</v>
      </c>
      <c r="H44" s="66">
        <v>10270</v>
      </c>
      <c r="I44" s="66">
        <v>10351</v>
      </c>
      <c r="J44" s="67">
        <v>10346</v>
      </c>
      <c r="K44" s="67">
        <v>10333</v>
      </c>
      <c r="L44" s="67">
        <v>10372</v>
      </c>
      <c r="M44" s="67">
        <v>10434</v>
      </c>
      <c r="N44" s="67">
        <v>10415</v>
      </c>
      <c r="O44" s="67">
        <v>10506</v>
      </c>
      <c r="P44" s="67">
        <v>10588</v>
      </c>
      <c r="Q44" s="67">
        <v>10558</v>
      </c>
      <c r="R44" s="67">
        <v>10516</v>
      </c>
      <c r="S44" s="67">
        <v>10478</v>
      </c>
      <c r="T44" s="67">
        <v>10420</v>
      </c>
      <c r="U44" s="195">
        <v>10313</v>
      </c>
      <c r="V44" s="196">
        <v>10250</v>
      </c>
      <c r="W44" s="197">
        <v>10147</v>
      </c>
      <c r="X44" s="197">
        <v>10077</v>
      </c>
      <c r="Y44" s="196">
        <v>10084</v>
      </c>
      <c r="Z44" s="196">
        <v>9985</v>
      </c>
      <c r="AA44" s="196">
        <v>9851</v>
      </c>
      <c r="AB44" s="196">
        <v>9748</v>
      </c>
      <c r="AC44" s="196">
        <v>9554</v>
      </c>
      <c r="AD44" s="202">
        <v>8426</v>
      </c>
      <c r="AE44" s="202">
        <v>8388</v>
      </c>
      <c r="AF44" s="202">
        <v>8207</v>
      </c>
      <c r="AG44" s="48"/>
      <c r="AH44" s="48"/>
      <c r="AI44" s="48"/>
    </row>
    <row r="45" spans="1:35">
      <c r="A45" s="62" t="s">
        <v>267</v>
      </c>
      <c r="B45" s="66">
        <v>15079</v>
      </c>
      <c r="C45" s="66">
        <v>15040</v>
      </c>
      <c r="D45" s="66">
        <v>15125</v>
      </c>
      <c r="E45" s="66">
        <v>15239</v>
      </c>
      <c r="F45" s="66">
        <v>15264</v>
      </c>
      <c r="G45" s="66">
        <v>15237</v>
      </c>
      <c r="H45" s="66">
        <v>15241</v>
      </c>
      <c r="I45" s="66">
        <v>15336</v>
      </c>
      <c r="J45" s="67">
        <v>15461</v>
      </c>
      <c r="K45" s="67">
        <v>15428</v>
      </c>
      <c r="L45" s="67">
        <v>15313</v>
      </c>
      <c r="M45" s="67">
        <v>15401</v>
      </c>
      <c r="N45" s="67">
        <v>15337</v>
      </c>
      <c r="O45" s="67">
        <v>15405</v>
      </c>
      <c r="P45" s="67">
        <v>15442</v>
      </c>
      <c r="Q45" s="67">
        <v>15215</v>
      </c>
      <c r="R45" s="67">
        <v>15048</v>
      </c>
      <c r="S45" s="67">
        <v>14966</v>
      </c>
      <c r="T45" s="67">
        <v>14895</v>
      </c>
      <c r="U45" s="195">
        <v>14801</v>
      </c>
      <c r="V45" s="196">
        <v>14679</v>
      </c>
      <c r="W45" s="197">
        <v>14607</v>
      </c>
      <c r="X45" s="197">
        <v>14595</v>
      </c>
      <c r="Y45" s="196">
        <v>14375</v>
      </c>
      <c r="Z45" s="196">
        <v>14114</v>
      </c>
      <c r="AA45" s="196">
        <v>14004</v>
      </c>
      <c r="AB45" s="196">
        <v>13918</v>
      </c>
      <c r="AC45" s="196">
        <v>13688</v>
      </c>
      <c r="AD45" s="202">
        <v>13986</v>
      </c>
      <c r="AE45" s="202">
        <v>13912</v>
      </c>
      <c r="AF45" s="202">
        <v>13834</v>
      </c>
      <c r="AG45" s="48"/>
      <c r="AH45" s="48"/>
      <c r="AI45" s="48"/>
    </row>
    <row r="46" spans="1:35">
      <c r="A46" s="62" t="s">
        <v>268</v>
      </c>
      <c r="B46" s="66">
        <v>14010</v>
      </c>
      <c r="C46" s="66">
        <v>13875</v>
      </c>
      <c r="D46" s="66">
        <v>13688</v>
      </c>
      <c r="E46" s="66">
        <v>13668</v>
      </c>
      <c r="F46" s="66">
        <v>13425</v>
      </c>
      <c r="G46" s="66">
        <v>13299</v>
      </c>
      <c r="H46" s="66">
        <v>13351</v>
      </c>
      <c r="I46" s="66">
        <v>13198</v>
      </c>
      <c r="J46" s="67">
        <v>14356</v>
      </c>
      <c r="K46" s="67">
        <v>14301</v>
      </c>
      <c r="L46" s="67">
        <v>14123</v>
      </c>
      <c r="M46" s="67">
        <v>14106</v>
      </c>
      <c r="N46" s="67">
        <v>13997</v>
      </c>
      <c r="O46" s="67">
        <v>13950</v>
      </c>
      <c r="P46" s="67">
        <v>13879</v>
      </c>
      <c r="Q46" s="67">
        <v>13842</v>
      </c>
      <c r="R46" s="67">
        <v>13712</v>
      </c>
      <c r="S46" s="67">
        <v>13882</v>
      </c>
      <c r="T46" s="67">
        <v>13940</v>
      </c>
      <c r="U46" s="195">
        <v>13857</v>
      </c>
      <c r="V46" s="196">
        <v>13836</v>
      </c>
      <c r="W46" s="197">
        <v>13589</v>
      </c>
      <c r="X46" s="197">
        <v>13329</v>
      </c>
      <c r="Y46" s="196">
        <v>13137</v>
      </c>
      <c r="Z46" s="196">
        <v>12978</v>
      </c>
      <c r="AA46" s="196">
        <v>12882</v>
      </c>
      <c r="AB46" s="196">
        <v>12672</v>
      </c>
      <c r="AC46" s="196">
        <v>12573</v>
      </c>
      <c r="AD46" s="202">
        <v>11939</v>
      </c>
      <c r="AE46" s="202">
        <v>11892</v>
      </c>
      <c r="AF46" s="202">
        <v>11762</v>
      </c>
      <c r="AG46" s="48"/>
      <c r="AH46" s="48"/>
      <c r="AI46" s="48"/>
    </row>
    <row r="47" spans="1:35">
      <c r="A47" s="62" t="s">
        <v>269</v>
      </c>
      <c r="B47" s="66">
        <v>15356</v>
      </c>
      <c r="C47" s="66">
        <v>15455</v>
      </c>
      <c r="D47" s="66">
        <v>15555</v>
      </c>
      <c r="E47" s="66">
        <v>15714</v>
      </c>
      <c r="F47" s="66">
        <v>15761</v>
      </c>
      <c r="G47" s="66">
        <v>15798</v>
      </c>
      <c r="H47" s="66">
        <v>15895</v>
      </c>
      <c r="I47" s="66">
        <v>15996</v>
      </c>
      <c r="J47" s="67">
        <v>16050</v>
      </c>
      <c r="K47" s="67">
        <v>16079</v>
      </c>
      <c r="L47" s="67">
        <v>16089</v>
      </c>
      <c r="M47" s="67">
        <v>16160</v>
      </c>
      <c r="N47" s="67">
        <v>16247</v>
      </c>
      <c r="O47" s="67">
        <v>16318</v>
      </c>
      <c r="P47" s="67">
        <v>16498</v>
      </c>
      <c r="Q47" s="67">
        <v>16640</v>
      </c>
      <c r="R47" s="67">
        <v>16792</v>
      </c>
      <c r="S47" s="67">
        <v>16838</v>
      </c>
      <c r="T47" s="67">
        <v>16889</v>
      </c>
      <c r="U47" s="195">
        <v>16934</v>
      </c>
      <c r="V47" s="196">
        <v>16973</v>
      </c>
      <c r="W47" s="197">
        <v>16990</v>
      </c>
      <c r="X47" s="197">
        <v>17102</v>
      </c>
      <c r="Y47" s="196">
        <v>16930</v>
      </c>
      <c r="Z47" s="196">
        <v>16952</v>
      </c>
      <c r="AA47" s="196">
        <v>16914</v>
      </c>
      <c r="AB47" s="196">
        <v>16828</v>
      </c>
      <c r="AC47" s="196">
        <v>16695</v>
      </c>
      <c r="AD47" s="202">
        <v>16684</v>
      </c>
      <c r="AE47" s="202">
        <v>16483</v>
      </c>
      <c r="AF47" s="202">
        <v>16342</v>
      </c>
      <c r="AG47" s="48"/>
      <c r="AH47" s="48"/>
      <c r="AI47" s="48"/>
    </row>
    <row r="48" spans="1:35">
      <c r="A48" s="62" t="s">
        <v>270</v>
      </c>
      <c r="B48" s="66">
        <v>7735</v>
      </c>
      <c r="C48" s="66">
        <v>7714</v>
      </c>
      <c r="D48" s="66">
        <v>7771</v>
      </c>
      <c r="E48" s="66">
        <v>7672</v>
      </c>
      <c r="F48" s="66">
        <v>7624</v>
      </c>
      <c r="G48" s="66">
        <v>7581</v>
      </c>
      <c r="H48" s="66">
        <v>7450</v>
      </c>
      <c r="I48" s="66">
        <v>7365</v>
      </c>
      <c r="J48" s="67">
        <v>7288</v>
      </c>
      <c r="K48" s="67">
        <v>7248</v>
      </c>
      <c r="L48" s="67">
        <v>7332</v>
      </c>
      <c r="M48" s="67">
        <v>7294</v>
      </c>
      <c r="N48" s="67">
        <v>7223</v>
      </c>
      <c r="O48" s="67">
        <v>7178</v>
      </c>
      <c r="P48" s="67">
        <v>7111</v>
      </c>
      <c r="Q48" s="67">
        <v>7117</v>
      </c>
      <c r="R48" s="67">
        <v>7160</v>
      </c>
      <c r="S48" s="67">
        <v>7172</v>
      </c>
      <c r="T48" s="67">
        <v>7129</v>
      </c>
      <c r="U48" s="195">
        <v>7130</v>
      </c>
      <c r="V48" s="196">
        <v>7078</v>
      </c>
      <c r="W48" s="197">
        <v>7080</v>
      </c>
      <c r="X48" s="197">
        <v>7052</v>
      </c>
      <c r="Y48" s="196">
        <v>7089</v>
      </c>
      <c r="Z48" s="196">
        <v>7053</v>
      </c>
      <c r="AA48" s="196">
        <v>6992</v>
      </c>
      <c r="AB48" s="196">
        <v>6937</v>
      </c>
      <c r="AC48" s="196">
        <v>6839</v>
      </c>
      <c r="AD48" s="202">
        <v>6753</v>
      </c>
      <c r="AE48" s="202">
        <v>6675</v>
      </c>
      <c r="AF48" s="202">
        <v>6568</v>
      </c>
      <c r="AG48" s="48"/>
      <c r="AH48" s="48"/>
      <c r="AI48" s="48"/>
    </row>
    <row r="49" spans="1:36">
      <c r="A49" s="62" t="s">
        <v>271</v>
      </c>
      <c r="B49" s="66">
        <v>9807</v>
      </c>
      <c r="C49" s="66">
        <v>9888</v>
      </c>
      <c r="D49" s="66">
        <v>9921</v>
      </c>
      <c r="E49" s="66">
        <v>9971</v>
      </c>
      <c r="F49" s="66">
        <v>9970</v>
      </c>
      <c r="G49" s="66">
        <v>9897</v>
      </c>
      <c r="H49" s="66">
        <v>9694</v>
      </c>
      <c r="I49" s="66">
        <v>9621</v>
      </c>
      <c r="J49" s="67">
        <v>9569</v>
      </c>
      <c r="K49" s="67">
        <v>9533</v>
      </c>
      <c r="L49" s="67">
        <v>9467</v>
      </c>
      <c r="M49" s="67">
        <v>9475</v>
      </c>
      <c r="N49" s="67">
        <v>9517</v>
      </c>
      <c r="O49" s="67">
        <v>9531</v>
      </c>
      <c r="P49" s="67">
        <v>9484</v>
      </c>
      <c r="Q49" s="67">
        <v>9423</v>
      </c>
      <c r="R49" s="67">
        <v>9363</v>
      </c>
      <c r="S49" s="67">
        <v>9249</v>
      </c>
      <c r="T49" s="67">
        <v>9218</v>
      </c>
      <c r="U49" s="195">
        <v>9120</v>
      </c>
      <c r="V49" s="196">
        <v>9054</v>
      </c>
      <c r="W49" s="197">
        <v>9007</v>
      </c>
      <c r="X49" s="197">
        <v>9085</v>
      </c>
      <c r="Y49" s="196">
        <v>8958</v>
      </c>
      <c r="Z49" s="196">
        <v>8967</v>
      </c>
      <c r="AA49" s="196">
        <v>8800</v>
      </c>
      <c r="AB49" s="196">
        <v>8740</v>
      </c>
      <c r="AC49" s="196">
        <v>8591</v>
      </c>
      <c r="AD49" s="202">
        <v>8296</v>
      </c>
      <c r="AE49" s="202">
        <v>8243</v>
      </c>
      <c r="AF49" s="202">
        <v>8183</v>
      </c>
      <c r="AG49" s="48"/>
      <c r="AH49" s="48"/>
      <c r="AI49" s="48"/>
    </row>
    <row r="50" spans="1:36">
      <c r="A50" s="62" t="s">
        <v>228</v>
      </c>
      <c r="B50" s="66">
        <v>23034</v>
      </c>
      <c r="C50" s="66">
        <v>23484</v>
      </c>
      <c r="D50" s="66">
        <v>23490</v>
      </c>
      <c r="E50" s="66">
        <v>23549</v>
      </c>
      <c r="F50" s="66">
        <v>23482</v>
      </c>
      <c r="G50" s="66">
        <v>23580</v>
      </c>
      <c r="H50" s="66">
        <v>23380</v>
      </c>
      <c r="I50" s="66">
        <v>23387</v>
      </c>
      <c r="J50" s="67">
        <v>23406</v>
      </c>
      <c r="K50" s="67">
        <v>23366</v>
      </c>
      <c r="L50" s="67">
        <v>23420</v>
      </c>
      <c r="M50" s="67">
        <v>23766</v>
      </c>
      <c r="N50" s="67">
        <v>23820</v>
      </c>
      <c r="O50" s="67">
        <v>23654</v>
      </c>
      <c r="P50" s="67">
        <v>23754</v>
      </c>
      <c r="Q50" s="67">
        <v>23851</v>
      </c>
      <c r="R50" s="67">
        <v>23929</v>
      </c>
      <c r="S50" s="67">
        <v>24124</v>
      </c>
      <c r="T50" s="67">
        <v>24239</v>
      </c>
      <c r="U50" s="195">
        <v>24270</v>
      </c>
      <c r="V50" s="196">
        <v>24441</v>
      </c>
      <c r="W50" s="197">
        <v>24601</v>
      </c>
      <c r="X50" s="197">
        <v>24662</v>
      </c>
      <c r="Y50" s="196">
        <v>24727</v>
      </c>
      <c r="Z50" s="196">
        <v>24680</v>
      </c>
      <c r="AA50" s="196">
        <v>24555</v>
      </c>
      <c r="AB50" s="196">
        <v>24372</v>
      </c>
      <c r="AC50" s="196">
        <v>24176</v>
      </c>
      <c r="AD50" s="202">
        <v>23813</v>
      </c>
      <c r="AE50" s="202">
        <v>23820</v>
      </c>
      <c r="AF50" s="202">
        <v>23712</v>
      </c>
      <c r="AG50" s="48"/>
      <c r="AH50" s="48"/>
      <c r="AI50" s="48"/>
    </row>
    <row r="51" spans="1:36">
      <c r="A51" s="62" t="s">
        <v>272</v>
      </c>
      <c r="B51" s="66">
        <v>42191</v>
      </c>
      <c r="C51" s="66">
        <v>42795</v>
      </c>
      <c r="D51" s="66">
        <v>42692</v>
      </c>
      <c r="E51" s="66">
        <v>42945</v>
      </c>
      <c r="F51" s="66">
        <v>42935</v>
      </c>
      <c r="G51" s="66">
        <v>42848</v>
      </c>
      <c r="H51" s="66">
        <v>42833</v>
      </c>
      <c r="I51" s="66">
        <v>42812</v>
      </c>
      <c r="J51" s="67">
        <v>42949</v>
      </c>
      <c r="K51" s="67">
        <v>42919</v>
      </c>
      <c r="L51" s="67">
        <v>42800</v>
      </c>
      <c r="M51" s="67">
        <v>42937</v>
      </c>
      <c r="N51" s="67">
        <v>42955</v>
      </c>
      <c r="O51" s="67">
        <v>42860</v>
      </c>
      <c r="P51" s="67">
        <v>42717</v>
      </c>
      <c r="Q51" s="67">
        <v>42727</v>
      </c>
      <c r="R51" s="67">
        <v>42767</v>
      </c>
      <c r="S51" s="67">
        <v>42637</v>
      </c>
      <c r="T51" s="67">
        <v>42466</v>
      </c>
      <c r="U51" s="195">
        <v>42194</v>
      </c>
      <c r="V51" s="196">
        <v>41885</v>
      </c>
      <c r="W51" s="197">
        <v>41840</v>
      </c>
      <c r="X51" s="197">
        <v>41517</v>
      </c>
      <c r="Y51" s="196">
        <v>41211</v>
      </c>
      <c r="Z51" s="196">
        <v>40724</v>
      </c>
      <c r="AA51" s="196">
        <v>40215</v>
      </c>
      <c r="AB51" s="196">
        <v>39961</v>
      </c>
      <c r="AC51" s="196">
        <v>39402</v>
      </c>
      <c r="AD51" s="202">
        <v>38864</v>
      </c>
      <c r="AE51" s="202">
        <v>38533</v>
      </c>
      <c r="AF51" s="202">
        <v>37998</v>
      </c>
      <c r="AG51" s="48"/>
      <c r="AH51" s="48"/>
      <c r="AI51" s="48"/>
    </row>
    <row r="52" spans="1:36">
      <c r="A52" s="62" t="s">
        <v>273</v>
      </c>
      <c r="B52" s="66">
        <v>10415</v>
      </c>
      <c r="C52" s="66">
        <v>10475</v>
      </c>
      <c r="D52" s="66">
        <v>10304</v>
      </c>
      <c r="E52" s="66">
        <v>10267</v>
      </c>
      <c r="F52" s="66">
        <v>10218</v>
      </c>
      <c r="G52" s="66">
        <v>10109</v>
      </c>
      <c r="H52" s="66">
        <v>10016</v>
      </c>
      <c r="I52" s="66">
        <v>9782</v>
      </c>
      <c r="J52" s="67">
        <v>9675</v>
      </c>
      <c r="K52" s="67">
        <v>9614</v>
      </c>
      <c r="L52" s="67">
        <v>9600</v>
      </c>
      <c r="M52" s="67">
        <v>9593</v>
      </c>
      <c r="N52" s="67">
        <v>9612</v>
      </c>
      <c r="O52" s="67">
        <v>9463</v>
      </c>
      <c r="P52" s="67">
        <v>9391</v>
      </c>
      <c r="Q52" s="67">
        <v>9260</v>
      </c>
      <c r="R52" s="67">
        <v>9260</v>
      </c>
      <c r="S52" s="67">
        <v>9167</v>
      </c>
      <c r="T52" s="67">
        <v>9153</v>
      </c>
      <c r="U52" s="195">
        <v>9124</v>
      </c>
      <c r="V52" s="196">
        <v>8982</v>
      </c>
      <c r="W52" s="197">
        <v>8833</v>
      </c>
      <c r="X52" s="197">
        <v>8750</v>
      </c>
      <c r="Y52" s="196">
        <v>8635</v>
      </c>
      <c r="Z52" s="196">
        <v>8557</v>
      </c>
      <c r="AA52" s="196">
        <v>8348</v>
      </c>
      <c r="AB52" s="196">
        <v>8274</v>
      </c>
      <c r="AC52" s="196">
        <v>8114</v>
      </c>
      <c r="AD52" s="202">
        <v>8356</v>
      </c>
      <c r="AE52" s="202">
        <v>8286</v>
      </c>
      <c r="AF52" s="202">
        <v>8167</v>
      </c>
      <c r="AG52" s="48"/>
      <c r="AH52" s="48"/>
      <c r="AI52" s="48"/>
    </row>
    <row r="53" spans="1:36">
      <c r="A53" s="62" t="s">
        <v>274</v>
      </c>
      <c r="B53" s="66">
        <v>19014</v>
      </c>
      <c r="C53" s="66">
        <v>18907</v>
      </c>
      <c r="D53" s="66">
        <v>18634</v>
      </c>
      <c r="E53" s="66">
        <v>18511</v>
      </c>
      <c r="F53" s="66">
        <v>18301</v>
      </c>
      <c r="G53" s="66">
        <v>18099</v>
      </c>
      <c r="H53" s="66">
        <v>17909</v>
      </c>
      <c r="I53" s="66">
        <v>17776</v>
      </c>
      <c r="J53" s="67">
        <v>17675</v>
      </c>
      <c r="K53" s="67">
        <v>17342</v>
      </c>
      <c r="L53" s="67">
        <v>17266</v>
      </c>
      <c r="M53" s="67">
        <v>17186</v>
      </c>
      <c r="N53" s="67">
        <v>17183</v>
      </c>
      <c r="O53" s="67">
        <v>17101</v>
      </c>
      <c r="P53" s="67">
        <v>16917</v>
      </c>
      <c r="Q53" s="67">
        <v>16764</v>
      </c>
      <c r="R53" s="67">
        <v>16645</v>
      </c>
      <c r="S53" s="67">
        <v>16588</v>
      </c>
      <c r="T53" s="67">
        <v>16535</v>
      </c>
      <c r="U53" s="195">
        <v>16369</v>
      </c>
      <c r="V53" s="196">
        <v>16344</v>
      </c>
      <c r="W53" s="197">
        <v>16112</v>
      </c>
      <c r="X53" s="197">
        <v>15955</v>
      </c>
      <c r="Y53" s="196">
        <v>15777</v>
      </c>
      <c r="Z53" s="196">
        <v>15644</v>
      </c>
      <c r="AA53" s="196">
        <v>15433</v>
      </c>
      <c r="AB53" s="196">
        <v>15259</v>
      </c>
      <c r="AC53" s="196">
        <v>15065</v>
      </c>
      <c r="AD53" s="202">
        <v>14392</v>
      </c>
      <c r="AE53" s="202">
        <v>14195</v>
      </c>
      <c r="AF53" s="202">
        <v>14025</v>
      </c>
      <c r="AG53" s="48"/>
      <c r="AH53" s="48"/>
      <c r="AI53" s="48"/>
    </row>
    <row r="54" spans="1:36">
      <c r="A54" s="62" t="s">
        <v>275</v>
      </c>
      <c r="B54" s="66">
        <v>5306</v>
      </c>
      <c r="C54" s="66">
        <v>5358</v>
      </c>
      <c r="D54" s="66">
        <v>5475</v>
      </c>
      <c r="E54" s="66">
        <v>5555</v>
      </c>
      <c r="F54" s="66">
        <v>5637</v>
      </c>
      <c r="G54" s="66">
        <v>5689</v>
      </c>
      <c r="H54" s="66">
        <v>5767</v>
      </c>
      <c r="I54" s="66">
        <v>5849</v>
      </c>
      <c r="J54" s="67">
        <v>5874</v>
      </c>
      <c r="K54" s="67">
        <v>5858</v>
      </c>
      <c r="L54" s="67">
        <v>5816</v>
      </c>
      <c r="M54" s="67">
        <v>5774</v>
      </c>
      <c r="N54" s="67">
        <v>5813</v>
      </c>
      <c r="O54" s="67">
        <v>5836</v>
      </c>
      <c r="P54" s="67">
        <v>5791</v>
      </c>
      <c r="Q54" s="67">
        <v>5806</v>
      </c>
      <c r="R54" s="67">
        <v>5745</v>
      </c>
      <c r="S54" s="67">
        <v>5703</v>
      </c>
      <c r="T54" s="67">
        <v>5725</v>
      </c>
      <c r="U54" s="195">
        <v>5755</v>
      </c>
      <c r="V54" s="196">
        <v>5774</v>
      </c>
      <c r="W54" s="197">
        <v>5838</v>
      </c>
      <c r="X54" s="197">
        <v>5790</v>
      </c>
      <c r="Y54" s="196">
        <v>5804</v>
      </c>
      <c r="Z54" s="196">
        <v>5767</v>
      </c>
      <c r="AA54" s="196">
        <v>5786</v>
      </c>
      <c r="AB54" s="196">
        <v>5811</v>
      </c>
      <c r="AC54" s="196">
        <v>5821</v>
      </c>
      <c r="AD54" s="202">
        <v>5186</v>
      </c>
      <c r="AE54" s="202">
        <v>5059</v>
      </c>
      <c r="AF54" s="202">
        <v>5091</v>
      </c>
      <c r="AG54" s="48"/>
      <c r="AH54" s="48"/>
      <c r="AI54" s="48"/>
    </row>
    <row r="55" spans="1:36">
      <c r="A55" s="62" t="s">
        <v>276</v>
      </c>
      <c r="B55" s="66">
        <v>87842</v>
      </c>
      <c r="C55" s="66">
        <v>88408</v>
      </c>
      <c r="D55" s="66">
        <v>88715</v>
      </c>
      <c r="E55" s="66">
        <v>88873</v>
      </c>
      <c r="F55" s="66">
        <v>88671</v>
      </c>
      <c r="G55" s="66">
        <v>88540</v>
      </c>
      <c r="H55" s="66">
        <v>88268</v>
      </c>
      <c r="I55" s="66">
        <v>88109</v>
      </c>
      <c r="J55" s="67">
        <v>87837</v>
      </c>
      <c r="K55" s="67">
        <v>87678</v>
      </c>
      <c r="L55" s="67">
        <v>87608</v>
      </c>
      <c r="M55" s="67">
        <v>87200</v>
      </c>
      <c r="N55" s="67">
        <v>86892</v>
      </c>
      <c r="O55" s="67">
        <v>86819</v>
      </c>
      <c r="P55" s="67">
        <v>86552</v>
      </c>
      <c r="Q55" s="67">
        <v>86489</v>
      </c>
      <c r="R55" s="67">
        <v>86783</v>
      </c>
      <c r="S55" s="67">
        <v>86841</v>
      </c>
      <c r="T55" s="67">
        <v>86973</v>
      </c>
      <c r="U55" s="195">
        <v>86888</v>
      </c>
      <c r="V55" s="196">
        <v>86616</v>
      </c>
      <c r="W55" s="197">
        <v>86522</v>
      </c>
      <c r="X55" s="197">
        <v>86469</v>
      </c>
      <c r="Y55" s="196">
        <v>86335</v>
      </c>
      <c r="Z55" s="196">
        <v>85709</v>
      </c>
      <c r="AA55" s="196">
        <v>85060</v>
      </c>
      <c r="AB55" s="196">
        <v>84180</v>
      </c>
      <c r="AC55" s="196">
        <v>83518</v>
      </c>
      <c r="AD55" s="202">
        <v>84142</v>
      </c>
      <c r="AE55" s="202">
        <v>83791</v>
      </c>
      <c r="AF55" s="202">
        <v>83340</v>
      </c>
      <c r="AG55" s="48"/>
      <c r="AH55" s="48"/>
      <c r="AI55" s="48"/>
    </row>
    <row r="56" spans="1:36">
      <c r="A56" s="68" t="s">
        <v>277</v>
      </c>
      <c r="B56" s="69">
        <v>28733</v>
      </c>
      <c r="C56" s="69">
        <v>28224</v>
      </c>
      <c r="D56" s="69">
        <v>27917</v>
      </c>
      <c r="E56" s="69">
        <v>27527</v>
      </c>
      <c r="F56" s="69">
        <v>27203</v>
      </c>
      <c r="G56" s="69">
        <v>26869</v>
      </c>
      <c r="H56" s="69">
        <v>26458</v>
      </c>
      <c r="I56" s="69">
        <v>26042</v>
      </c>
      <c r="J56" s="70">
        <v>25585</v>
      </c>
      <c r="K56" s="70">
        <v>25133</v>
      </c>
      <c r="L56" s="70">
        <v>24859</v>
      </c>
      <c r="M56" s="70">
        <v>24777</v>
      </c>
      <c r="N56" s="70">
        <v>24482</v>
      </c>
      <c r="O56" s="70">
        <v>24471</v>
      </c>
      <c r="P56" s="70">
        <v>24288</v>
      </c>
      <c r="Q56" s="70">
        <v>24078</v>
      </c>
      <c r="R56" s="70">
        <v>23957</v>
      </c>
      <c r="S56" s="70">
        <v>23899</v>
      </c>
      <c r="T56" s="70">
        <v>23728</v>
      </c>
      <c r="U56" s="198">
        <v>23460</v>
      </c>
      <c r="V56" s="199">
        <v>23210</v>
      </c>
      <c r="W56" s="200">
        <v>22940</v>
      </c>
      <c r="X56" s="200">
        <v>22578</v>
      </c>
      <c r="Y56" s="199">
        <v>22177</v>
      </c>
      <c r="Z56" s="199">
        <v>21777</v>
      </c>
      <c r="AA56" s="199">
        <v>21271</v>
      </c>
      <c r="AB56" s="199">
        <v>20784</v>
      </c>
      <c r="AC56" s="199">
        <v>20394</v>
      </c>
      <c r="AD56" s="202">
        <v>21317</v>
      </c>
      <c r="AE56" s="202">
        <v>20991</v>
      </c>
      <c r="AF56" s="202">
        <v>20527</v>
      </c>
      <c r="AG56" s="51"/>
      <c r="AH56" s="51"/>
      <c r="AI56" s="51"/>
    </row>
    <row r="57" spans="1:36" ht="32.450000000000003" customHeight="1">
      <c r="A57" s="71" t="s">
        <v>280</v>
      </c>
      <c r="B57" s="72">
        <f t="shared" ref="B57:U57" si="0">SUM(B2:B56)</f>
        <v>1806451</v>
      </c>
      <c r="C57" s="72">
        <f t="shared" si="0"/>
        <v>1817539</v>
      </c>
      <c r="D57" s="72">
        <f t="shared" si="0"/>
        <v>1820421</v>
      </c>
      <c r="E57" s="72">
        <f t="shared" si="0"/>
        <v>1823700</v>
      </c>
      <c r="F57" s="72">
        <f t="shared" si="0"/>
        <v>1822808</v>
      </c>
      <c r="G57" s="72">
        <f t="shared" si="0"/>
        <v>1819113</v>
      </c>
      <c r="H57" s="72">
        <f t="shared" si="0"/>
        <v>1815609</v>
      </c>
      <c r="I57" s="72">
        <f t="shared" si="0"/>
        <v>1811799</v>
      </c>
      <c r="J57" s="72">
        <f t="shared" si="0"/>
        <v>1807021</v>
      </c>
      <c r="K57" s="72">
        <f t="shared" si="0"/>
        <v>1801481</v>
      </c>
      <c r="L57" s="72">
        <f t="shared" si="0"/>
        <v>1805414</v>
      </c>
      <c r="M57" s="73">
        <f t="shared" si="0"/>
        <v>1812295</v>
      </c>
      <c r="N57" s="73">
        <f t="shared" si="0"/>
        <v>1816438</v>
      </c>
      <c r="O57" s="73">
        <f t="shared" si="0"/>
        <v>1820492</v>
      </c>
      <c r="P57" s="73">
        <f t="shared" si="0"/>
        <v>1827912</v>
      </c>
      <c r="Q57" s="73">
        <f t="shared" si="0"/>
        <v>1834052</v>
      </c>
      <c r="R57" s="73">
        <f t="shared" si="0"/>
        <v>1840310</v>
      </c>
      <c r="S57" s="73">
        <f t="shared" si="0"/>
        <v>1847775</v>
      </c>
      <c r="T57" s="73">
        <f t="shared" si="0"/>
        <v>1854239</v>
      </c>
      <c r="U57" s="73">
        <f t="shared" si="0"/>
        <v>1856301</v>
      </c>
      <c r="V57" s="73">
        <f>SUM(V2:V56)</f>
        <v>1856872</v>
      </c>
      <c r="W57" s="73">
        <f t="shared" ref="W57:AI57" si="1">SUM(W2:W56)</f>
        <v>1853914</v>
      </c>
      <c r="X57" s="73">
        <f t="shared" si="1"/>
        <v>1849489</v>
      </c>
      <c r="Y57" s="66">
        <f t="shared" si="1"/>
        <v>1842050</v>
      </c>
      <c r="Z57" s="73">
        <f t="shared" si="1"/>
        <v>1831023</v>
      </c>
      <c r="AA57" s="73">
        <f t="shared" si="1"/>
        <v>1817004</v>
      </c>
      <c r="AB57" s="73">
        <f t="shared" si="1"/>
        <v>1804291</v>
      </c>
      <c r="AC57" s="73">
        <f t="shared" si="1"/>
        <v>1792147</v>
      </c>
      <c r="AD57" s="73">
        <f t="shared" si="1"/>
        <v>1791420</v>
      </c>
      <c r="AE57" s="73">
        <f t="shared" si="1"/>
        <v>1785526</v>
      </c>
      <c r="AF57" s="73">
        <f t="shared" si="1"/>
        <v>1775156</v>
      </c>
      <c r="AG57" s="73">
        <f t="shared" si="1"/>
        <v>0</v>
      </c>
      <c r="AH57" s="73">
        <f t="shared" si="1"/>
        <v>0</v>
      </c>
      <c r="AI57" s="73">
        <f t="shared" si="1"/>
        <v>0</v>
      </c>
      <c r="AJ57" s="74"/>
    </row>
    <row r="58" spans="1:36">
      <c r="Y58" s="78"/>
      <c r="AC58" s="227"/>
      <c r="AD58" s="227"/>
      <c r="AE58" s="225"/>
      <c r="AF58" s="225"/>
    </row>
    <row r="59" spans="1:36">
      <c r="Y59" s="78"/>
    </row>
    <row r="60" spans="1:36" ht="19.5" customHeight="1">
      <c r="A60" s="187" t="s">
        <v>300</v>
      </c>
      <c r="Y60" s="78"/>
    </row>
    <row r="61" spans="1:36" ht="14.85" customHeight="1">
      <c r="A61" s="212" t="s">
        <v>297</v>
      </c>
      <c r="B61" s="229" t="s">
        <v>296</v>
      </c>
      <c r="C61" s="229"/>
      <c r="D61" s="229"/>
      <c r="E61" s="229"/>
      <c r="F61" s="229"/>
      <c r="G61" s="229"/>
      <c r="H61" s="229"/>
      <c r="I61" s="229"/>
      <c r="J61" s="229"/>
      <c r="K61" s="229"/>
      <c r="L61" s="229"/>
      <c r="M61" s="229"/>
      <c r="N61" s="229"/>
      <c r="Y61" s="78"/>
    </row>
    <row r="62" spans="1:36" ht="14.85" customHeight="1">
      <c r="A62" s="213" t="s">
        <v>298</v>
      </c>
      <c r="B62" s="182" t="s">
        <v>342</v>
      </c>
      <c r="C62" s="182"/>
      <c r="D62" s="182"/>
      <c r="E62" s="182"/>
      <c r="F62" s="182"/>
      <c r="G62" s="182"/>
      <c r="H62" s="182"/>
      <c r="I62" s="182"/>
      <c r="J62" s="182"/>
      <c r="K62" s="182"/>
      <c r="L62" s="182"/>
      <c r="M62" s="182"/>
      <c r="N62" s="182"/>
      <c r="Y62" s="78"/>
    </row>
    <row r="63" spans="1:36" ht="14.85" customHeight="1">
      <c r="A63" s="213" t="s">
        <v>299</v>
      </c>
      <c r="B63" s="228" t="s">
        <v>343</v>
      </c>
      <c r="C63" s="229"/>
      <c r="D63" s="229"/>
      <c r="E63" s="229"/>
      <c r="F63" s="229"/>
      <c r="G63" s="229"/>
      <c r="H63" s="229"/>
      <c r="I63" s="229"/>
      <c r="J63" s="229"/>
      <c r="K63" s="229"/>
      <c r="L63" s="229"/>
      <c r="M63" s="229"/>
      <c r="N63" s="229"/>
      <c r="Y63" s="78"/>
    </row>
    <row r="64" spans="1:36" ht="14.85" customHeight="1">
      <c r="A64" s="212" t="s">
        <v>341</v>
      </c>
      <c r="B64" s="229" t="s">
        <v>344</v>
      </c>
      <c r="C64" s="229"/>
      <c r="D64" s="229"/>
      <c r="E64" s="229"/>
      <c r="F64" s="229"/>
      <c r="G64" s="229"/>
      <c r="H64" s="229"/>
      <c r="I64" s="229"/>
      <c r="J64" s="229"/>
      <c r="K64" s="229"/>
      <c r="L64" s="229"/>
      <c r="M64" s="229"/>
      <c r="N64" s="229"/>
      <c r="Y64" s="78"/>
    </row>
    <row r="65" spans="25:25">
      <c r="Y65" s="78"/>
    </row>
    <row r="66" spans="25:25">
      <c r="Y66" s="78"/>
    </row>
    <row r="67" spans="25:25">
      <c r="Y67" s="78"/>
    </row>
  </sheetData>
  <sheetProtection sheet="1" objects="1" scenarios="1"/>
  <mergeCells count="5">
    <mergeCell ref="AC58:AD58"/>
    <mergeCell ref="AE58:AF58"/>
    <mergeCell ref="B63:N63"/>
    <mergeCell ref="B64:N64"/>
    <mergeCell ref="B61:N61"/>
  </mergeCell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9F328A8BF4DD4ABA6FCD9CE4B3B5B7" ma:contentTypeVersion="5" ma:contentTypeDescription="Create a new document." ma:contentTypeScope="" ma:versionID="fecfb3257f16773591447c22e97eb282">
  <xsd:schema xmlns:xsd="http://www.w3.org/2001/XMLSchema" xmlns:xs="http://www.w3.org/2001/XMLSchema" xmlns:p="http://schemas.microsoft.com/office/2006/metadata/properties" targetNamespace="http://schemas.microsoft.com/office/2006/metadata/properties" ma:root="true" ma:fieldsID="6ff03dde4259c08ff71d8d05c94e2e9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ACA020-4C30-4C78-A1A8-77D589328272}"/>
</file>

<file path=customXml/itemProps2.xml><?xml version="1.0" encoding="utf-8"?>
<ds:datastoreItem xmlns:ds="http://schemas.openxmlformats.org/officeDocument/2006/customXml" ds:itemID="{8CF53F8B-7A3F-4CE3-A3DF-D386BC854C9C}"/>
</file>

<file path=customXml/itemProps3.xml><?xml version="1.0" encoding="utf-8"?>
<ds:datastoreItem xmlns:ds="http://schemas.openxmlformats.org/officeDocument/2006/customXml" ds:itemID="{F6F30194-49BE-44D8-9F4C-6E25B7C3FA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4</vt:i4>
      </vt:variant>
    </vt:vector>
  </HeadingPairs>
  <TitlesOfParts>
    <vt:vector size="21" baseType="lpstr">
      <vt:lpstr>STATUS 2022</vt:lpstr>
      <vt:lpstr>POPULATION CHARTS</vt:lpstr>
      <vt:lpstr>COUNTY CHARTS</vt:lpstr>
      <vt:lpstr>DATA TABLE</vt:lpstr>
      <vt:lpstr>SF POPULATION TABLE</vt:lpstr>
      <vt:lpstr>OPA POPULATION TABLE</vt:lpstr>
      <vt:lpstr>EWP POPULATION TABLE</vt:lpstr>
      <vt:lpstr>ESD POPULATION TABLE</vt:lpstr>
      <vt:lpstr>WV POPULATION TABLE</vt:lpstr>
      <vt:lpstr>old regs all years CIA pop</vt:lpstr>
      <vt:lpstr>100% regs all years Co Pop</vt:lpstr>
      <vt:lpstr>old regs Co Pop 1992-2000</vt:lpstr>
      <vt:lpstr>old regs Co Pop  2000-2010</vt:lpstr>
      <vt:lpstr>old regs Co Pop 2010-2015</vt:lpstr>
      <vt:lpstr>100% reg Co Pop  2000-2010 </vt:lpstr>
      <vt:lpstr>100% regs Co Pop 2010-2015</vt:lpstr>
      <vt:lpstr>INSTRUCTIONS</vt:lpstr>
      <vt:lpstr>'100% reg Co Pop  2000-2010 '!Print_Area</vt:lpstr>
      <vt:lpstr>'DATA TABLE'!Print_Area</vt:lpstr>
      <vt:lpstr>'old regs Co Pop  2000-2010'!Print_Area</vt:lpstr>
      <vt:lpstr>'old regs Co Pop 1992-2000'!Print_Area</vt:lpstr>
    </vt:vector>
  </TitlesOfParts>
  <Company>West Virginia Office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Coalition for a Tobacco-Free West Virginia</dc:creator>
  <cp:lastModifiedBy>Danberry, Kathy M</cp:lastModifiedBy>
  <cp:lastPrinted>2023-08-22T15:20:15Z</cp:lastPrinted>
  <dcterms:created xsi:type="dcterms:W3CDTF">2014-01-16T20:36:58Z</dcterms:created>
  <dcterms:modified xsi:type="dcterms:W3CDTF">2023-08-22T15:20:32Z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0x0101005A9F328A8BF4DD4ABA6FCD9CE4B3B5B7</vt:lpwstr>
  </property>
</Properties>
</file>