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Antidepressants" sheetId="1" r:id="rId1"/>
  </sheets>
  <definedNames/>
  <calcPr fullCalcOnLoad="1"/>
</workbook>
</file>

<file path=xl/sharedStrings.xml><?xml version="1.0" encoding="utf-8"?>
<sst xmlns="http://schemas.openxmlformats.org/spreadsheetml/2006/main" count="129" uniqueCount="31">
  <si>
    <t>CY</t>
  </si>
  <si>
    <t>Units</t>
  </si>
  <si>
    <t>Paid Amt</t>
  </si>
  <si>
    <t>Scripts</t>
  </si>
  <si>
    <t>WV Pharmacy</t>
  </si>
  <si>
    <t>Q</t>
  </si>
  <si>
    <t>Users</t>
  </si>
  <si>
    <t>Paid Non-reversed Claims with Dates of Service in CY2007</t>
  </si>
  <si>
    <t>Drug Class</t>
  </si>
  <si>
    <t>Drug Subclass</t>
  </si>
  <si>
    <t>% out of all AD</t>
  </si>
  <si>
    <t>CYMBALTA</t>
  </si>
  <si>
    <t>EFFEXOR XR</t>
  </si>
  <si>
    <t>LEXAPRO</t>
  </si>
  <si>
    <t>Drug</t>
  </si>
  <si>
    <t>SNRIs</t>
  </si>
  <si>
    <t>SSRIs</t>
  </si>
  <si>
    <t>Antidepressants (AD)</t>
  </si>
  <si>
    <t>All AD</t>
  </si>
  <si>
    <t>West Virginia</t>
  </si>
  <si>
    <t>MaineCare</t>
  </si>
  <si>
    <t xml:space="preserve">Medication Possession Ratio (MPR) = </t>
  </si>
  <si>
    <t>sum of days supply on scripts/ # days between first fill and last fill plus the # of day supply in the last fill</t>
  </si>
  <si>
    <t>total n of new starters</t>
  </si>
  <si>
    <t>% of total</t>
  </si>
  <si>
    <t>n of new starters still on AD after 90 days (based on MPR &gt;= 0.8)</t>
  </si>
  <si>
    <t>n of new starters still on AD after 180 days (based on MPR  &gt;= 0.8)</t>
  </si>
  <si>
    <t>Only members who were continuously Medicaid eligible from Jan 1 2007 through Dec 31 2007 are included</t>
  </si>
  <si>
    <t>New Starters for AD (those who started AD in January - June 2007)</t>
  </si>
  <si>
    <t>Antidepressant (AD) Adherence</t>
  </si>
  <si>
    <t>$/Rx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</si>
</sst>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15" applyNumberFormat="1" applyFont="1" applyAlignment="1">
      <alignment horizontal="center" vertical="center"/>
    </xf>
    <xf numFmtId="44" fontId="1" fillId="0" borderId="0" xfId="17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15" applyNumberFormat="1" applyFont="1" applyAlignment="1">
      <alignment horizontal="center" vertical="center"/>
    </xf>
    <xf numFmtId="165" fontId="1" fillId="2" borderId="1" xfId="1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1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15" applyNumberFormat="1" applyBorder="1" applyAlignment="1">
      <alignment horizontal="center" vertical="center"/>
    </xf>
    <xf numFmtId="44" fontId="0" fillId="0" borderId="0" xfId="17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" fillId="2" borderId="1" xfId="21" applyNumberFormat="1" applyFont="1" applyFill="1" applyBorder="1" applyAlignment="1">
      <alignment horizontal="center" vertical="center" wrapText="1"/>
    </xf>
    <xf numFmtId="3" fontId="0" fillId="0" borderId="1" xfId="15" applyNumberFormat="1" applyBorder="1" applyAlignment="1">
      <alignment horizontal="center" vertical="center"/>
    </xf>
    <xf numFmtId="3" fontId="0" fillId="0" borderId="0" xfId="15" applyNumberFormat="1" applyBorder="1" applyAlignment="1">
      <alignment horizontal="center" vertical="center"/>
    </xf>
    <xf numFmtId="44" fontId="4" fillId="0" borderId="0" xfId="17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1" xfId="15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1" xfId="17" applyNumberFormat="1" applyFont="1" applyBorder="1" applyAlignment="1">
      <alignment horizontal="center" vertical="center"/>
    </xf>
    <xf numFmtId="168" fontId="0" fillId="0" borderId="1" xfId="17" applyNumberFormat="1" applyBorder="1" applyAlignment="1">
      <alignment horizontal="center" vertical="center"/>
    </xf>
    <xf numFmtId="168" fontId="0" fillId="0" borderId="0" xfId="17" applyNumberFormat="1" applyBorder="1" applyAlignment="1">
      <alignment horizontal="center" vertical="center"/>
    </xf>
    <xf numFmtId="3" fontId="1" fillId="2" borderId="2" xfId="21" applyNumberFormat="1" applyFont="1" applyFill="1" applyBorder="1" applyAlignment="1">
      <alignment horizontal="center" vertical="center" wrapText="1"/>
    </xf>
    <xf numFmtId="44" fontId="1" fillId="2" borderId="2" xfId="17" applyFont="1" applyFill="1" applyBorder="1" applyAlignment="1">
      <alignment horizontal="center" vertical="center" wrapText="1"/>
    </xf>
    <xf numFmtId="165" fontId="1" fillId="2" borderId="3" xfId="15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5" fontId="1" fillId="2" borderId="4" xfId="15" applyNumberFormat="1" applyFont="1" applyFill="1" applyBorder="1" applyAlignment="1">
      <alignment horizontal="center" vertical="center" wrapText="1"/>
    </xf>
    <xf numFmtId="165" fontId="0" fillId="0" borderId="5" xfId="15" applyNumberFormat="1" applyFont="1" applyBorder="1" applyAlignment="1">
      <alignment horizontal="center" vertical="center"/>
    </xf>
    <xf numFmtId="165" fontId="1" fillId="0" borderId="6" xfId="15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68" fontId="1" fillId="0" borderId="7" xfId="17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1" fillId="2" borderId="5" xfId="15" applyNumberFormat="1" applyFont="1" applyFill="1" applyBorder="1" applyAlignment="1">
      <alignment horizontal="center" vertical="center" wrapText="1"/>
    </xf>
    <xf numFmtId="9" fontId="1" fillId="2" borderId="8" xfId="21" applyFont="1" applyFill="1" applyBorder="1" applyAlignment="1">
      <alignment horizontal="center" vertical="center" wrapText="1"/>
    </xf>
    <xf numFmtId="165" fontId="0" fillId="0" borderId="5" xfId="15" applyNumberFormat="1" applyBorder="1" applyAlignment="1">
      <alignment horizontal="center" vertical="center"/>
    </xf>
    <xf numFmtId="166" fontId="0" fillId="0" borderId="8" xfId="21" applyNumberFormat="1" applyBorder="1" applyAlignment="1">
      <alignment horizontal="center" vertical="center"/>
    </xf>
    <xf numFmtId="165" fontId="0" fillId="0" borderId="6" xfId="15" applyNumberFormat="1" applyBorder="1" applyAlignment="1">
      <alignment horizontal="center" vertical="center"/>
    </xf>
    <xf numFmtId="166" fontId="1" fillId="0" borderId="9" xfId="2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15" applyNumberFormat="1" applyFont="1" applyBorder="1" applyAlignment="1">
      <alignment horizontal="center" vertical="center"/>
    </xf>
    <xf numFmtId="44" fontId="4" fillId="0" borderId="0" xfId="17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15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44" fontId="0" fillId="0" borderId="0" xfId="17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6" fontId="0" fillId="0" borderId="1" xfId="21" applyNumberFormat="1" applyFont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3" fontId="1" fillId="2" borderId="10" xfId="21" applyNumberFormat="1" applyFont="1" applyFill="1" applyBorder="1" applyAlignment="1">
      <alignment horizontal="center" vertical="center" wrapText="1"/>
    </xf>
    <xf numFmtId="3" fontId="0" fillId="0" borderId="3" xfId="15" applyNumberFormat="1" applyFont="1" applyBorder="1" applyAlignment="1">
      <alignment horizontal="center" vertical="center"/>
    </xf>
    <xf numFmtId="165" fontId="1" fillId="2" borderId="11" xfId="15" applyNumberFormat="1" applyFont="1" applyFill="1" applyBorder="1" applyAlignment="1">
      <alignment horizontal="center" vertical="center" wrapText="1"/>
    </xf>
    <xf numFmtId="165" fontId="0" fillId="0" borderId="12" xfId="15" applyNumberFormat="1" applyFont="1" applyBorder="1" applyAlignment="1">
      <alignment horizontal="center" vertical="center"/>
    </xf>
    <xf numFmtId="165" fontId="1" fillId="0" borderId="7" xfId="15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3" fontId="0" fillId="0" borderId="1" xfId="0" applyNumberFormat="1" applyFont="1" applyBorder="1" applyAlignment="1">
      <alignment horizontal="center" vertical="center"/>
    </xf>
    <xf numFmtId="44" fontId="0" fillId="0" borderId="1" xfId="17" applyFont="1" applyBorder="1" applyAlignment="1">
      <alignment horizontal="center" vertical="center"/>
    </xf>
    <xf numFmtId="44" fontId="1" fillId="0" borderId="1" xfId="17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0" zoomScaleNormal="80" workbookViewId="0" topLeftCell="A1">
      <pane ySplit="14" topLeftCell="BM15" activePane="bottomLeft" state="frozen"/>
      <selection pane="topLeft" activeCell="A1" sqref="A1"/>
      <selection pane="bottomLeft" activeCell="Q10" sqref="Q10"/>
    </sheetView>
  </sheetViews>
  <sheetFormatPr defaultColWidth="9.140625" defaultRowHeight="12.75"/>
  <cols>
    <col min="1" max="1" width="5.57421875" style="12" bestFit="1" customWidth="1"/>
    <col min="2" max="2" width="3.140625" style="12" bestFit="1" customWidth="1"/>
    <col min="3" max="3" width="12.7109375" style="12" customWidth="1"/>
    <col min="4" max="4" width="10.140625" style="13" customWidth="1"/>
    <col min="5" max="5" width="12.421875" style="19" customWidth="1"/>
    <col min="6" max="6" width="13.421875" style="14" bestFit="1" customWidth="1"/>
    <col min="7" max="7" width="12.140625" style="19" customWidth="1"/>
    <col min="8" max="8" width="8.57421875" style="12" customWidth="1"/>
    <col min="9" max="9" width="10.140625" style="13" customWidth="1"/>
    <col min="10" max="10" width="12.421875" style="19" customWidth="1"/>
    <col min="11" max="11" width="13.421875" style="14" bestFit="1" customWidth="1"/>
    <col min="12" max="12" width="13.00390625" style="19" customWidth="1"/>
    <col min="13" max="13" width="8.00390625" style="12" customWidth="1"/>
    <col min="14" max="16384" width="9.140625" style="12" customWidth="1"/>
  </cols>
  <sheetData>
    <row r="1" spans="6:12" s="2" customFormat="1" ht="12.75">
      <c r="F1" s="4"/>
      <c r="G1" s="3" t="s">
        <v>4</v>
      </c>
      <c r="J1" s="3"/>
      <c r="K1" s="4"/>
      <c r="L1" s="15"/>
    </row>
    <row r="2" spans="6:12" s="2" customFormat="1" ht="12.75">
      <c r="F2" s="4"/>
      <c r="G2" s="3" t="s">
        <v>7</v>
      </c>
      <c r="J2" s="3"/>
      <c r="K2" s="4"/>
      <c r="L2" s="15"/>
    </row>
    <row r="3" spans="6:12" s="6" customFormat="1" ht="18">
      <c r="F3" s="20"/>
      <c r="G3" s="7" t="s">
        <v>17</v>
      </c>
      <c r="J3" s="7"/>
      <c r="K3" s="20"/>
      <c r="L3" s="16"/>
    </row>
    <row r="4" spans="4:12" s="2" customFormat="1" ht="13.5" thickBot="1">
      <c r="D4" s="3"/>
      <c r="E4" s="15"/>
      <c r="F4" s="4"/>
      <c r="G4" s="15"/>
      <c r="I4" s="3"/>
      <c r="J4" s="15"/>
      <c r="K4" s="4"/>
      <c r="L4" s="15"/>
    </row>
    <row r="5" spans="4:13" s="2" customFormat="1" ht="13.5" thickBot="1">
      <c r="D5" s="70" t="s">
        <v>19</v>
      </c>
      <c r="E5" s="71"/>
      <c r="F5" s="71"/>
      <c r="G5" s="71"/>
      <c r="H5" s="57"/>
      <c r="I5" s="71" t="s">
        <v>20</v>
      </c>
      <c r="J5" s="71"/>
      <c r="K5" s="71"/>
      <c r="L5" s="71"/>
      <c r="M5" s="57"/>
    </row>
    <row r="6" spans="1:13" s="2" customFormat="1" ht="12.75">
      <c r="A6" s="8" t="s">
        <v>0</v>
      </c>
      <c r="B6" s="8" t="s">
        <v>5</v>
      </c>
      <c r="C6" s="29" t="s">
        <v>8</v>
      </c>
      <c r="D6" s="31" t="s">
        <v>6</v>
      </c>
      <c r="E6" s="27" t="s">
        <v>1</v>
      </c>
      <c r="F6" s="28" t="s">
        <v>2</v>
      </c>
      <c r="G6" s="60" t="s">
        <v>3</v>
      </c>
      <c r="H6" s="65" t="s">
        <v>30</v>
      </c>
      <c r="I6" s="62" t="s">
        <v>6</v>
      </c>
      <c r="J6" s="27" t="s">
        <v>1</v>
      </c>
      <c r="K6" s="28" t="s">
        <v>2</v>
      </c>
      <c r="L6" s="60" t="s">
        <v>3</v>
      </c>
      <c r="M6" s="65" t="s">
        <v>30</v>
      </c>
    </row>
    <row r="7" spans="1:13" s="21" customFormat="1" ht="12.75">
      <c r="A7" s="23">
        <v>2007</v>
      </c>
      <c r="B7" s="23">
        <v>1</v>
      </c>
      <c r="C7" s="30" t="s">
        <v>18</v>
      </c>
      <c r="D7" s="32">
        <v>32079</v>
      </c>
      <c r="E7" s="22">
        <v>3217820.333</v>
      </c>
      <c r="F7" s="24">
        <v>6346989.92</v>
      </c>
      <c r="G7" s="61">
        <v>86402</v>
      </c>
      <c r="H7" s="67">
        <f>F7/G7</f>
        <v>73.45883104557765</v>
      </c>
      <c r="I7" s="63">
        <v>32548</v>
      </c>
      <c r="J7" s="22">
        <v>3295070.5</v>
      </c>
      <c r="K7" s="24">
        <v>4440433.48</v>
      </c>
      <c r="L7" s="61">
        <v>86944</v>
      </c>
      <c r="M7" s="66">
        <f>K7/L7</f>
        <v>51.07233943687891</v>
      </c>
    </row>
    <row r="8" spans="1:13" s="21" customFormat="1" ht="12.75">
      <c r="A8" s="23">
        <v>2007</v>
      </c>
      <c r="B8" s="23">
        <v>2</v>
      </c>
      <c r="C8" s="30" t="s">
        <v>18</v>
      </c>
      <c r="D8" s="32">
        <v>31834</v>
      </c>
      <c r="E8" s="22">
        <v>3228784.2</v>
      </c>
      <c r="F8" s="24">
        <v>6298539.02</v>
      </c>
      <c r="G8" s="61">
        <v>85609</v>
      </c>
      <c r="H8" s="67">
        <f>F8/G8</f>
        <v>73.57332780431963</v>
      </c>
      <c r="I8" s="63">
        <v>31669</v>
      </c>
      <c r="J8" s="22">
        <v>3201644.5</v>
      </c>
      <c r="K8" s="24">
        <v>3712143.28</v>
      </c>
      <c r="L8" s="61">
        <v>84783</v>
      </c>
      <c r="M8" s="66">
        <f>K8/L8</f>
        <v>43.78405199155491</v>
      </c>
    </row>
    <row r="9" spans="1:13" s="21" customFormat="1" ht="12.75">
      <c r="A9" s="23">
        <v>2007</v>
      </c>
      <c r="B9" s="23">
        <v>3</v>
      </c>
      <c r="C9" s="30" t="s">
        <v>18</v>
      </c>
      <c r="D9" s="32">
        <v>31848</v>
      </c>
      <c r="E9" s="22">
        <v>3217006</v>
      </c>
      <c r="F9" s="24">
        <v>5326943.18</v>
      </c>
      <c r="G9" s="61">
        <v>84745</v>
      </c>
      <c r="H9" s="67">
        <f>F9/G9</f>
        <v>62.85849525045725</v>
      </c>
      <c r="I9" s="63">
        <v>31242</v>
      </c>
      <c r="J9" s="22">
        <v>3137772.53</v>
      </c>
      <c r="K9" s="24">
        <v>3631094.49</v>
      </c>
      <c r="L9" s="61">
        <v>82504</v>
      </c>
      <c r="M9" s="66">
        <f>K9/L9</f>
        <v>44.01113267235528</v>
      </c>
    </row>
    <row r="10" spans="1:13" s="21" customFormat="1" ht="12.75">
      <c r="A10" s="23">
        <v>2007</v>
      </c>
      <c r="B10" s="23">
        <v>4</v>
      </c>
      <c r="C10" s="30" t="s">
        <v>18</v>
      </c>
      <c r="D10" s="32">
        <v>31105</v>
      </c>
      <c r="E10" s="22">
        <v>3075193</v>
      </c>
      <c r="F10" s="24">
        <v>4956816.46</v>
      </c>
      <c r="G10" s="61">
        <v>80627</v>
      </c>
      <c r="H10" s="67">
        <f>F10/G10</f>
        <v>61.47836903270616</v>
      </c>
      <c r="I10" s="63">
        <v>31331</v>
      </c>
      <c r="J10" s="22">
        <v>3192480.5</v>
      </c>
      <c r="K10" s="24">
        <v>3645944.44</v>
      </c>
      <c r="L10" s="61">
        <v>83243</v>
      </c>
      <c r="M10" s="66">
        <f>K10/L10</f>
        <v>43.7988111913314</v>
      </c>
    </row>
    <row r="11" spans="4:13" s="2" customFormat="1" ht="13.5" thickBot="1">
      <c r="D11" s="33"/>
      <c r="E11" s="34">
        <f>SUM(E7:E10)</f>
        <v>12738803.533</v>
      </c>
      <c r="F11" s="35">
        <f>SUM(F7:F10)</f>
        <v>22929288.58</v>
      </c>
      <c r="G11" s="34">
        <f>SUM(G7:G10)</f>
        <v>337383</v>
      </c>
      <c r="H11" s="68">
        <f>F11/G11</f>
        <v>67.9621930565559</v>
      </c>
      <c r="I11" s="64"/>
      <c r="J11" s="34">
        <f>SUM(J7:J10)</f>
        <v>12826968.03</v>
      </c>
      <c r="K11" s="35">
        <f>SUM(K7:K10)</f>
        <v>15429615.69</v>
      </c>
      <c r="L11" s="34">
        <f>SUM(L7:L10)</f>
        <v>337474</v>
      </c>
      <c r="M11" s="69">
        <f>K11/L11</f>
        <v>45.72090202504489</v>
      </c>
    </row>
    <row r="12" spans="4:12" s="2" customFormat="1" ht="13.5" thickBot="1">
      <c r="D12" s="3"/>
      <c r="E12" s="15"/>
      <c r="F12" s="4"/>
      <c r="G12" s="15"/>
      <c r="I12" s="3"/>
      <c r="J12" s="15"/>
      <c r="K12" s="4"/>
      <c r="L12" s="15"/>
    </row>
    <row r="13" spans="4:13" s="36" customFormat="1" ht="12.75">
      <c r="D13" s="72" t="s">
        <v>19</v>
      </c>
      <c r="E13" s="73"/>
      <c r="F13" s="73"/>
      <c r="G13" s="73"/>
      <c r="H13" s="74"/>
      <c r="I13" s="72" t="s">
        <v>20</v>
      </c>
      <c r="J13" s="73"/>
      <c r="K13" s="73"/>
      <c r="L13" s="73"/>
      <c r="M13" s="74"/>
    </row>
    <row r="14" spans="1:13" s="9" customFormat="1" ht="38.25">
      <c r="A14" s="10" t="s">
        <v>0</v>
      </c>
      <c r="B14" s="10" t="s">
        <v>5</v>
      </c>
      <c r="C14" s="29" t="s">
        <v>9</v>
      </c>
      <c r="D14" s="38" t="s">
        <v>6</v>
      </c>
      <c r="E14" s="17" t="s">
        <v>1</v>
      </c>
      <c r="F14" s="11" t="s">
        <v>2</v>
      </c>
      <c r="G14" s="17" t="s">
        <v>3</v>
      </c>
      <c r="H14" s="39" t="s">
        <v>10</v>
      </c>
      <c r="I14" s="38" t="s">
        <v>6</v>
      </c>
      <c r="J14" s="17" t="s">
        <v>1</v>
      </c>
      <c r="K14" s="11" t="s">
        <v>2</v>
      </c>
      <c r="L14" s="17" t="s">
        <v>3</v>
      </c>
      <c r="M14" s="39" t="s">
        <v>10</v>
      </c>
    </row>
    <row r="15" spans="1:13" s="1" customFormat="1" ht="12.75">
      <c r="A15" s="5">
        <v>2007</v>
      </c>
      <c r="B15" s="5">
        <v>1</v>
      </c>
      <c r="C15" s="37" t="s">
        <v>16</v>
      </c>
      <c r="D15" s="40">
        <v>19988</v>
      </c>
      <c r="E15" s="18">
        <v>1601715</v>
      </c>
      <c r="F15" s="25">
        <v>2930615.44</v>
      </c>
      <c r="G15" s="18">
        <v>43635</v>
      </c>
      <c r="H15" s="41">
        <f>G15/G7</f>
        <v>0.5050230318742621</v>
      </c>
      <c r="I15" s="40">
        <v>20897</v>
      </c>
      <c r="J15" s="18">
        <v>1573615.5</v>
      </c>
      <c r="K15" s="25">
        <v>2052315.9</v>
      </c>
      <c r="L15" s="18">
        <v>46105</v>
      </c>
      <c r="M15" s="41">
        <f>L15/L7</f>
        <v>0.5302838608759661</v>
      </c>
    </row>
    <row r="16" spans="1:13" s="1" customFormat="1" ht="12.75">
      <c r="A16" s="5">
        <v>2007</v>
      </c>
      <c r="B16" s="5">
        <v>2</v>
      </c>
      <c r="C16" s="37" t="s">
        <v>16</v>
      </c>
      <c r="D16" s="40">
        <v>19603</v>
      </c>
      <c r="E16" s="18">
        <v>1573490.7</v>
      </c>
      <c r="F16" s="25">
        <v>2917979.11</v>
      </c>
      <c r="G16" s="18">
        <v>42716</v>
      </c>
      <c r="H16" s="41">
        <f>G16/G8</f>
        <v>0.49896623018607855</v>
      </c>
      <c r="I16" s="40">
        <v>20383</v>
      </c>
      <c r="J16" s="18">
        <v>1522011.5</v>
      </c>
      <c r="K16" s="25">
        <v>1292218.4</v>
      </c>
      <c r="L16" s="18">
        <v>44891</v>
      </c>
      <c r="M16" s="41">
        <f>L16/L8</f>
        <v>0.5294811459844544</v>
      </c>
    </row>
    <row r="17" spans="1:13" s="1" customFormat="1" ht="12.75">
      <c r="A17" s="5">
        <v>2007</v>
      </c>
      <c r="B17" s="5">
        <v>3</v>
      </c>
      <c r="C17" s="37" t="s">
        <v>16</v>
      </c>
      <c r="D17" s="40">
        <v>19351</v>
      </c>
      <c r="E17" s="18">
        <v>1545814</v>
      </c>
      <c r="F17" s="25">
        <v>1961121.35</v>
      </c>
      <c r="G17" s="18">
        <v>41913</v>
      </c>
      <c r="H17" s="41">
        <f>G17/G9</f>
        <v>0.4945778512006608</v>
      </c>
      <c r="I17" s="40">
        <v>20115</v>
      </c>
      <c r="J17" s="18">
        <v>1496432.5</v>
      </c>
      <c r="K17" s="25">
        <v>1193142.28</v>
      </c>
      <c r="L17" s="18">
        <v>43763</v>
      </c>
      <c r="M17" s="41">
        <f>L17/L9</f>
        <v>0.53043488800543</v>
      </c>
    </row>
    <row r="18" spans="1:13" s="1" customFormat="1" ht="12.75">
      <c r="A18" s="5">
        <v>2007</v>
      </c>
      <c r="B18" s="5">
        <v>4</v>
      </c>
      <c r="C18" s="37" t="s">
        <v>16</v>
      </c>
      <c r="D18" s="40">
        <v>18250</v>
      </c>
      <c r="E18" s="18">
        <v>1434079</v>
      </c>
      <c r="F18" s="25">
        <v>1520834.34</v>
      </c>
      <c r="G18" s="18">
        <v>38858</v>
      </c>
      <c r="H18" s="41">
        <f>G18/G10</f>
        <v>0.48194773462983864</v>
      </c>
      <c r="I18" s="40">
        <v>20278</v>
      </c>
      <c r="J18" s="18">
        <v>1533774.5</v>
      </c>
      <c r="K18" s="25">
        <v>1173562.05</v>
      </c>
      <c r="L18" s="18">
        <v>44491</v>
      </c>
      <c r="M18" s="41">
        <f>L18/L10</f>
        <v>0.5344713669617865</v>
      </c>
    </row>
    <row r="19" spans="1:13" s="1" customFormat="1" ht="13.5" thickBot="1">
      <c r="A19" s="12"/>
      <c r="B19" s="12"/>
      <c r="C19" s="12"/>
      <c r="D19" s="42"/>
      <c r="E19" s="34">
        <f>SUM(E15:E18)</f>
        <v>6155098.7</v>
      </c>
      <c r="F19" s="35">
        <f>SUM(F15:F18)</f>
        <v>9330550.24</v>
      </c>
      <c r="G19" s="34">
        <f>SUM(G15:G18)</f>
        <v>167122</v>
      </c>
      <c r="H19" s="43">
        <f>G19/G11</f>
        <v>0.49534801694216957</v>
      </c>
      <c r="I19" s="42">
        <f>SUM(I15:I18)</f>
        <v>81673</v>
      </c>
      <c r="J19" s="34">
        <f>SUM(J15:J18)</f>
        <v>6125834</v>
      </c>
      <c r="K19" s="35">
        <f>SUM(K15:K18)</f>
        <v>5711238.63</v>
      </c>
      <c r="L19" s="34">
        <f>SUM(L15:L18)</f>
        <v>179250</v>
      </c>
      <c r="M19" s="43">
        <f>L19/L11</f>
        <v>0.5311520294896792</v>
      </c>
    </row>
    <row r="20" spans="4:12" s="2" customFormat="1" ht="13.5" thickBot="1">
      <c r="D20" s="3"/>
      <c r="E20" s="15"/>
      <c r="F20" s="4"/>
      <c r="G20" s="15"/>
      <c r="I20" s="3"/>
      <c r="J20" s="15"/>
      <c r="K20" s="4"/>
      <c r="L20" s="15"/>
    </row>
    <row r="21" spans="4:13" s="36" customFormat="1" ht="12.75">
      <c r="D21" s="72" t="s">
        <v>19</v>
      </c>
      <c r="E21" s="73"/>
      <c r="F21" s="73"/>
      <c r="G21" s="73"/>
      <c r="H21" s="74"/>
      <c r="I21" s="72" t="s">
        <v>20</v>
      </c>
      <c r="J21" s="73"/>
      <c r="K21" s="73"/>
      <c r="L21" s="73"/>
      <c r="M21" s="74"/>
    </row>
    <row r="22" spans="1:13" s="9" customFormat="1" ht="38.25">
      <c r="A22" s="10" t="s">
        <v>0</v>
      </c>
      <c r="B22" s="10" t="s">
        <v>5</v>
      </c>
      <c r="C22" s="29" t="s">
        <v>9</v>
      </c>
      <c r="D22" s="38" t="s">
        <v>6</v>
      </c>
      <c r="E22" s="17" t="s">
        <v>1</v>
      </c>
      <c r="F22" s="11" t="s">
        <v>2</v>
      </c>
      <c r="G22" s="17" t="s">
        <v>3</v>
      </c>
      <c r="H22" s="39" t="s">
        <v>10</v>
      </c>
      <c r="I22" s="38" t="s">
        <v>6</v>
      </c>
      <c r="J22" s="17" t="s">
        <v>1</v>
      </c>
      <c r="K22" s="11" t="s">
        <v>2</v>
      </c>
      <c r="L22" s="17" t="s">
        <v>3</v>
      </c>
      <c r="M22" s="39" t="s">
        <v>10</v>
      </c>
    </row>
    <row r="23" spans="1:13" s="1" customFormat="1" ht="12.75">
      <c r="A23" s="5">
        <v>2007</v>
      </c>
      <c r="B23" s="5">
        <v>1</v>
      </c>
      <c r="C23" s="37" t="s">
        <v>15</v>
      </c>
      <c r="D23" s="40">
        <v>6524</v>
      </c>
      <c r="E23" s="18">
        <v>564235</v>
      </c>
      <c r="F23" s="25">
        <v>1905623.11</v>
      </c>
      <c r="G23" s="18">
        <v>14974</v>
      </c>
      <c r="H23" s="41">
        <f>G23/G7</f>
        <v>0.17330617346820676</v>
      </c>
      <c r="I23" s="40">
        <v>3224</v>
      </c>
      <c r="J23" s="18">
        <v>271133</v>
      </c>
      <c r="K23" s="25">
        <v>850254.2</v>
      </c>
      <c r="L23" s="18">
        <v>8037</v>
      </c>
      <c r="M23" s="41">
        <f>L23/L7</f>
        <v>0.09243881118881118</v>
      </c>
    </row>
    <row r="24" spans="1:13" s="1" customFormat="1" ht="12.75">
      <c r="A24" s="5">
        <v>2007</v>
      </c>
      <c r="B24" s="5">
        <v>2</v>
      </c>
      <c r="C24" s="37" t="s">
        <v>15</v>
      </c>
      <c r="D24" s="40">
        <v>6953</v>
      </c>
      <c r="E24" s="18">
        <v>608851</v>
      </c>
      <c r="F24" s="25">
        <v>2108536.64</v>
      </c>
      <c r="G24" s="18">
        <v>15939</v>
      </c>
      <c r="H24" s="41">
        <f>G24/G8</f>
        <v>0.18618369563947715</v>
      </c>
      <c r="I24" s="40">
        <v>3285</v>
      </c>
      <c r="J24" s="18">
        <v>281517</v>
      </c>
      <c r="K24" s="25">
        <v>915216.17</v>
      </c>
      <c r="L24" s="18">
        <v>8314</v>
      </c>
      <c r="M24" s="41">
        <f>L24/L8</f>
        <v>0.09806211150820329</v>
      </c>
    </row>
    <row r="25" spans="1:13" s="1" customFormat="1" ht="12.75">
      <c r="A25" s="5">
        <v>2007</v>
      </c>
      <c r="B25" s="5">
        <v>3</v>
      </c>
      <c r="C25" s="37" t="s">
        <v>15</v>
      </c>
      <c r="D25" s="40">
        <v>7192</v>
      </c>
      <c r="E25" s="18">
        <v>623432</v>
      </c>
      <c r="F25" s="25">
        <v>2176905.39</v>
      </c>
      <c r="G25" s="18">
        <v>16222</v>
      </c>
      <c r="H25" s="41">
        <f>G25/G9</f>
        <v>0.19142132279190513</v>
      </c>
      <c r="I25" s="40">
        <v>3315</v>
      </c>
      <c r="J25" s="18">
        <v>289465</v>
      </c>
      <c r="K25" s="25">
        <v>940586.95</v>
      </c>
      <c r="L25" s="18">
        <v>8473</v>
      </c>
      <c r="M25" s="41">
        <f>L25/L9</f>
        <v>0.1026980510035877</v>
      </c>
    </row>
    <row r="26" spans="1:13" s="1" customFormat="1" ht="12.75">
      <c r="A26" s="5">
        <v>2007</v>
      </c>
      <c r="B26" s="5">
        <v>4</v>
      </c>
      <c r="C26" s="37" t="s">
        <v>15</v>
      </c>
      <c r="D26" s="40">
        <v>7457</v>
      </c>
      <c r="E26" s="18">
        <v>630690</v>
      </c>
      <c r="F26" s="25">
        <v>2273585.47</v>
      </c>
      <c r="G26" s="18">
        <v>16372</v>
      </c>
      <c r="H26" s="41">
        <f>G26/G10</f>
        <v>0.2030585287806814</v>
      </c>
      <c r="I26" s="40">
        <v>3340</v>
      </c>
      <c r="J26" s="18">
        <v>295320</v>
      </c>
      <c r="K26" s="25">
        <v>996993.49</v>
      </c>
      <c r="L26" s="18">
        <v>8549</v>
      </c>
      <c r="M26" s="41">
        <f>L26/L10</f>
        <v>0.10269932606945929</v>
      </c>
    </row>
    <row r="27" spans="4:13" ht="13.5" thickBot="1">
      <c r="D27" s="42"/>
      <c r="E27" s="34">
        <f>SUM(E23:E26)</f>
        <v>2427208</v>
      </c>
      <c r="F27" s="35">
        <f>SUM(F23:F26)</f>
        <v>8464650.610000001</v>
      </c>
      <c r="G27" s="34">
        <f>SUM(G23:G26)</f>
        <v>63507</v>
      </c>
      <c r="H27" s="43">
        <f>G27/G11</f>
        <v>0.18823414339193142</v>
      </c>
      <c r="I27" s="42"/>
      <c r="J27" s="34">
        <f>SUM(J23:J26)</f>
        <v>1137435</v>
      </c>
      <c r="K27" s="35">
        <f>SUM(K23:K26)</f>
        <v>3703050.8100000005</v>
      </c>
      <c r="L27" s="34">
        <f>SUM(L23:L26)</f>
        <v>33373</v>
      </c>
      <c r="M27" s="43">
        <f>L27/L11</f>
        <v>0.09889058120032951</v>
      </c>
    </row>
    <row r="28" ht="13.5" thickBot="1"/>
    <row r="29" spans="4:13" s="36" customFormat="1" ht="12.75">
      <c r="D29" s="72" t="s">
        <v>19</v>
      </c>
      <c r="E29" s="73"/>
      <c r="F29" s="73"/>
      <c r="G29" s="73"/>
      <c r="H29" s="74"/>
      <c r="I29" s="72" t="s">
        <v>20</v>
      </c>
      <c r="J29" s="73"/>
      <c r="K29" s="73"/>
      <c r="L29" s="73"/>
      <c r="M29" s="74"/>
    </row>
    <row r="30" spans="1:13" s="9" customFormat="1" ht="38.25">
      <c r="A30" s="10" t="s">
        <v>0</v>
      </c>
      <c r="B30" s="10" t="s">
        <v>5</v>
      </c>
      <c r="C30" s="29" t="s">
        <v>14</v>
      </c>
      <c r="D30" s="38" t="s">
        <v>6</v>
      </c>
      <c r="E30" s="17" t="s">
        <v>1</v>
      </c>
      <c r="F30" s="11" t="s">
        <v>2</v>
      </c>
      <c r="G30" s="17" t="s">
        <v>3</v>
      </c>
      <c r="H30" s="39" t="s">
        <v>10</v>
      </c>
      <c r="I30" s="38" t="s">
        <v>6</v>
      </c>
      <c r="J30" s="17" t="s">
        <v>1</v>
      </c>
      <c r="K30" s="11" t="s">
        <v>2</v>
      </c>
      <c r="L30" s="17" t="s">
        <v>3</v>
      </c>
      <c r="M30" s="39" t="s">
        <v>10</v>
      </c>
    </row>
    <row r="31" spans="1:13" ht="12.75">
      <c r="A31" s="5">
        <v>2007</v>
      </c>
      <c r="B31" s="5">
        <v>1</v>
      </c>
      <c r="C31" s="37" t="s">
        <v>11</v>
      </c>
      <c r="D31" s="40">
        <v>3893</v>
      </c>
      <c r="E31" s="18">
        <v>311123</v>
      </c>
      <c r="F31" s="25">
        <v>1085194.11</v>
      </c>
      <c r="G31" s="18">
        <v>8558</v>
      </c>
      <c r="H31" s="41">
        <f>G31/G7</f>
        <v>0.09904863313349228</v>
      </c>
      <c r="I31" s="40">
        <v>1664</v>
      </c>
      <c r="J31" s="18">
        <v>111378</v>
      </c>
      <c r="K31" s="25">
        <v>365876.97</v>
      </c>
      <c r="L31" s="18">
        <v>3663</v>
      </c>
      <c r="M31" s="41">
        <f>L31/L7</f>
        <v>0.04213056680161943</v>
      </c>
    </row>
    <row r="32" spans="1:13" ht="12.75">
      <c r="A32" s="5">
        <v>2007</v>
      </c>
      <c r="B32" s="5">
        <v>2</v>
      </c>
      <c r="C32" s="37" t="s">
        <v>11</v>
      </c>
      <c r="D32" s="40">
        <v>4301</v>
      </c>
      <c r="E32" s="18">
        <v>355147</v>
      </c>
      <c r="F32" s="25">
        <v>1239649.63</v>
      </c>
      <c r="G32" s="18">
        <v>9501</v>
      </c>
      <c r="H32" s="41">
        <f>G32/G8</f>
        <v>0.11098132205726033</v>
      </c>
      <c r="I32" s="40">
        <v>1765</v>
      </c>
      <c r="J32" s="18">
        <v>124107</v>
      </c>
      <c r="K32" s="25">
        <v>409233.98</v>
      </c>
      <c r="L32" s="18">
        <v>4026</v>
      </c>
      <c r="M32" s="41">
        <f>L32/L8</f>
        <v>0.047485934680301475</v>
      </c>
    </row>
    <row r="33" spans="1:13" ht="12.75">
      <c r="A33" s="5">
        <v>2007</v>
      </c>
      <c r="B33" s="5">
        <v>3</v>
      </c>
      <c r="C33" s="37" t="s">
        <v>11</v>
      </c>
      <c r="D33" s="40">
        <v>4504</v>
      </c>
      <c r="E33" s="18">
        <v>369891</v>
      </c>
      <c r="F33" s="25">
        <v>1305356.37</v>
      </c>
      <c r="G33" s="18">
        <v>9798</v>
      </c>
      <c r="H33" s="41">
        <f>G33/G9</f>
        <v>0.11561744055696502</v>
      </c>
      <c r="I33" s="40">
        <v>1855</v>
      </c>
      <c r="J33" s="18">
        <v>135617</v>
      </c>
      <c r="K33" s="25">
        <v>450348.1</v>
      </c>
      <c r="L33" s="18">
        <v>4311</v>
      </c>
      <c r="M33" s="41">
        <f>L33/L9</f>
        <v>0.05225201202365946</v>
      </c>
    </row>
    <row r="34" spans="1:13" ht="12.75">
      <c r="A34" s="5">
        <v>2007</v>
      </c>
      <c r="B34" s="5">
        <v>4</v>
      </c>
      <c r="C34" s="37" t="s">
        <v>11</v>
      </c>
      <c r="D34" s="40">
        <v>4720</v>
      </c>
      <c r="E34" s="18">
        <v>380021</v>
      </c>
      <c r="F34" s="25">
        <v>1391204.9</v>
      </c>
      <c r="G34" s="18">
        <v>10026</v>
      </c>
      <c r="H34" s="41">
        <f>G34/G10</f>
        <v>0.1243504037109157</v>
      </c>
      <c r="I34" s="40">
        <v>1937</v>
      </c>
      <c r="J34" s="18">
        <v>146517</v>
      </c>
      <c r="K34" s="25">
        <v>510240.54</v>
      </c>
      <c r="L34" s="18">
        <v>4574</v>
      </c>
      <c r="M34" s="41">
        <f>L34/L10</f>
        <v>0.054947563158463775</v>
      </c>
    </row>
    <row r="35" spans="4:13" ht="13.5" thickBot="1">
      <c r="D35" s="42"/>
      <c r="E35" s="34">
        <f>SUM(E31:E34)</f>
        <v>1416182</v>
      </c>
      <c r="F35" s="35">
        <f>SUM(F31:F34)</f>
        <v>5021405.01</v>
      </c>
      <c r="G35" s="34">
        <f>SUM(G31:G34)</f>
        <v>37883</v>
      </c>
      <c r="H35" s="43">
        <f>G35/G11</f>
        <v>0.11228485134105749</v>
      </c>
      <c r="I35" s="42"/>
      <c r="J35" s="34">
        <f>SUM(J31:J34)</f>
        <v>517619</v>
      </c>
      <c r="K35" s="35">
        <f>SUM(K31:K34)</f>
        <v>1735699.5899999999</v>
      </c>
      <c r="L35" s="34">
        <f>SUM(L31:L34)</f>
        <v>16574</v>
      </c>
      <c r="M35" s="43">
        <f>L35/L11</f>
        <v>0.049111931585840686</v>
      </c>
    </row>
    <row r="36" spans="6:11" ht="13.5" thickBot="1">
      <c r="F36" s="26"/>
      <c r="K36" s="26"/>
    </row>
    <row r="37" spans="4:13" s="36" customFormat="1" ht="12.75">
      <c r="D37" s="72" t="s">
        <v>19</v>
      </c>
      <c r="E37" s="73"/>
      <c r="F37" s="73"/>
      <c r="G37" s="73"/>
      <c r="H37" s="74"/>
      <c r="I37" s="72" t="s">
        <v>20</v>
      </c>
      <c r="J37" s="73"/>
      <c r="K37" s="73"/>
      <c r="L37" s="73"/>
      <c r="M37" s="74"/>
    </row>
    <row r="38" spans="1:13" s="9" customFormat="1" ht="38.25">
      <c r="A38" s="10" t="s">
        <v>0</v>
      </c>
      <c r="B38" s="10" t="s">
        <v>5</v>
      </c>
      <c r="C38" s="29" t="s">
        <v>14</v>
      </c>
      <c r="D38" s="38" t="s">
        <v>6</v>
      </c>
      <c r="E38" s="17" t="s">
        <v>1</v>
      </c>
      <c r="F38" s="11" t="s">
        <v>2</v>
      </c>
      <c r="G38" s="17" t="s">
        <v>3</v>
      </c>
      <c r="H38" s="39" t="s">
        <v>10</v>
      </c>
      <c r="I38" s="38" t="s">
        <v>6</v>
      </c>
      <c r="J38" s="17" t="s">
        <v>1</v>
      </c>
      <c r="K38" s="11" t="s">
        <v>2</v>
      </c>
      <c r="L38" s="17" t="s">
        <v>3</v>
      </c>
      <c r="M38" s="39" t="s">
        <v>10</v>
      </c>
    </row>
    <row r="39" spans="1:13" ht="12.75">
      <c r="A39" s="5">
        <v>2007</v>
      </c>
      <c r="B39" s="5">
        <v>1</v>
      </c>
      <c r="C39" s="37" t="s">
        <v>12</v>
      </c>
      <c r="D39" s="40">
        <v>2733</v>
      </c>
      <c r="E39" s="18">
        <v>252824</v>
      </c>
      <c r="F39" s="25">
        <v>819983.66</v>
      </c>
      <c r="G39" s="18">
        <v>6412</v>
      </c>
      <c r="H39" s="41">
        <f>G39/G7</f>
        <v>0.0742112451100669</v>
      </c>
      <c r="I39" s="40">
        <v>1509</v>
      </c>
      <c r="J39" s="18">
        <v>150255</v>
      </c>
      <c r="K39" s="25">
        <v>468859.1</v>
      </c>
      <c r="L39" s="18">
        <v>4182</v>
      </c>
      <c r="M39" s="41">
        <f>L39/L7</f>
        <v>0.048099926389400076</v>
      </c>
    </row>
    <row r="40" spans="1:13" ht="12.75">
      <c r="A40" s="5">
        <v>2007</v>
      </c>
      <c r="B40" s="5">
        <v>2</v>
      </c>
      <c r="C40" s="37" t="s">
        <v>12</v>
      </c>
      <c r="D40" s="40">
        <v>2764</v>
      </c>
      <c r="E40" s="18">
        <v>253196</v>
      </c>
      <c r="F40" s="25">
        <v>868265.49</v>
      </c>
      <c r="G40" s="18">
        <v>6429</v>
      </c>
      <c r="H40" s="41">
        <f>G40/G8</f>
        <v>0.0750972444485977</v>
      </c>
      <c r="I40" s="40">
        <v>1462</v>
      </c>
      <c r="J40" s="18">
        <v>147460</v>
      </c>
      <c r="K40" s="25">
        <v>488324.28</v>
      </c>
      <c r="L40" s="18">
        <v>4101</v>
      </c>
      <c r="M40" s="41">
        <f>L40/L8</f>
        <v>0.04837054598209547</v>
      </c>
    </row>
    <row r="41" spans="1:13" ht="12.75">
      <c r="A41" s="5">
        <v>2007</v>
      </c>
      <c r="B41" s="5">
        <v>3</v>
      </c>
      <c r="C41" s="37" t="s">
        <v>12</v>
      </c>
      <c r="D41" s="40">
        <v>2790</v>
      </c>
      <c r="E41" s="18">
        <v>253228</v>
      </c>
      <c r="F41" s="25">
        <v>871135.36</v>
      </c>
      <c r="G41" s="18">
        <v>6415</v>
      </c>
      <c r="H41" s="41">
        <f>G41/G9</f>
        <v>0.07569768127913151</v>
      </c>
      <c r="I41" s="40">
        <v>1402</v>
      </c>
      <c r="J41" s="18">
        <v>143872</v>
      </c>
      <c r="K41" s="25">
        <v>473636.05</v>
      </c>
      <c r="L41" s="18">
        <v>3974</v>
      </c>
      <c r="M41" s="41">
        <f>L41/L9</f>
        <v>0.04816736158246873</v>
      </c>
    </row>
    <row r="42" spans="1:13" ht="12.75">
      <c r="A42" s="5">
        <v>2007</v>
      </c>
      <c r="B42" s="5">
        <v>4</v>
      </c>
      <c r="C42" s="37" t="s">
        <v>12</v>
      </c>
      <c r="D42" s="40">
        <v>2857</v>
      </c>
      <c r="E42" s="18">
        <v>250507</v>
      </c>
      <c r="F42" s="25">
        <v>882113.85</v>
      </c>
      <c r="G42" s="18">
        <v>6341</v>
      </c>
      <c r="H42" s="41">
        <f>G42/G10</f>
        <v>0.07864611110422066</v>
      </c>
      <c r="I42" s="40">
        <v>1359</v>
      </c>
      <c r="J42" s="18">
        <v>139695</v>
      </c>
      <c r="K42" s="25">
        <v>470682.69</v>
      </c>
      <c r="L42" s="18">
        <v>3824</v>
      </c>
      <c r="M42" s="41">
        <f>L42/L10</f>
        <v>0.04593779657148349</v>
      </c>
    </row>
    <row r="43" spans="4:13" ht="13.5" thickBot="1">
      <c r="D43" s="42"/>
      <c r="E43" s="34">
        <f>SUM(E39:E42)</f>
        <v>1009755</v>
      </c>
      <c r="F43" s="35">
        <f>SUM(F39:F42)</f>
        <v>3441498.36</v>
      </c>
      <c r="G43" s="34">
        <f>SUM(G39:G42)</f>
        <v>25597</v>
      </c>
      <c r="H43" s="43">
        <f>G43/G11</f>
        <v>0.07586926430792304</v>
      </c>
      <c r="I43" s="42"/>
      <c r="J43" s="34">
        <f>SUM(J39:J42)</f>
        <v>581282</v>
      </c>
      <c r="K43" s="35">
        <f>SUM(K39:K42)</f>
        <v>1901502.1199999999</v>
      </c>
      <c r="L43" s="34">
        <f>SUM(L39:L42)</f>
        <v>16081</v>
      </c>
      <c r="M43" s="43">
        <f>L43/L11</f>
        <v>0.047651078305291666</v>
      </c>
    </row>
    <row r="44" spans="6:11" ht="13.5" thickBot="1">
      <c r="F44" s="26"/>
      <c r="K44" s="26"/>
    </row>
    <row r="45" spans="4:13" s="36" customFormat="1" ht="12.75">
      <c r="D45" s="72" t="s">
        <v>19</v>
      </c>
      <c r="E45" s="73"/>
      <c r="F45" s="73"/>
      <c r="G45" s="73"/>
      <c r="H45" s="74"/>
      <c r="I45" s="72" t="s">
        <v>20</v>
      </c>
      <c r="J45" s="73"/>
      <c r="K45" s="73"/>
      <c r="L45" s="73"/>
      <c r="M45" s="74"/>
    </row>
    <row r="46" spans="1:13" s="9" customFormat="1" ht="38.25">
      <c r="A46" s="10" t="s">
        <v>0</v>
      </c>
      <c r="B46" s="10" t="s">
        <v>5</v>
      </c>
      <c r="C46" s="29" t="s">
        <v>14</v>
      </c>
      <c r="D46" s="38" t="s">
        <v>6</v>
      </c>
      <c r="E46" s="17" t="s">
        <v>1</v>
      </c>
      <c r="F46" s="11" t="s">
        <v>2</v>
      </c>
      <c r="G46" s="17" t="s">
        <v>3</v>
      </c>
      <c r="H46" s="39" t="s">
        <v>10</v>
      </c>
      <c r="I46" s="38" t="s">
        <v>6</v>
      </c>
      <c r="J46" s="17" t="s">
        <v>1</v>
      </c>
      <c r="K46" s="11" t="s">
        <v>2</v>
      </c>
      <c r="L46" s="17" t="s">
        <v>3</v>
      </c>
      <c r="M46" s="39" t="s">
        <v>10</v>
      </c>
    </row>
    <row r="47" spans="1:13" ht="12.75">
      <c r="A47" s="5">
        <v>2007</v>
      </c>
      <c r="B47" s="5">
        <v>1</v>
      </c>
      <c r="C47" s="37" t="s">
        <v>13</v>
      </c>
      <c r="D47" s="40">
        <v>6554</v>
      </c>
      <c r="E47" s="18">
        <v>441034</v>
      </c>
      <c r="F47" s="25">
        <v>1060769.31</v>
      </c>
      <c r="G47" s="18">
        <v>13408</v>
      </c>
      <c r="H47" s="41">
        <f>G47/G7</f>
        <v>0.15518159301868012</v>
      </c>
      <c r="I47" s="40">
        <v>5230</v>
      </c>
      <c r="J47" s="18">
        <v>274259</v>
      </c>
      <c r="K47" s="25">
        <v>654016.44</v>
      </c>
      <c r="L47" s="18">
        <v>10766</v>
      </c>
      <c r="M47" s="41">
        <f>L47/L7</f>
        <v>0.12382683106367316</v>
      </c>
    </row>
    <row r="48" spans="1:13" ht="12.75">
      <c r="A48" s="5">
        <v>2007</v>
      </c>
      <c r="B48" s="5">
        <v>2</v>
      </c>
      <c r="C48" s="37" t="s">
        <v>13</v>
      </c>
      <c r="D48" s="40">
        <v>6401</v>
      </c>
      <c r="E48" s="18">
        <v>432163</v>
      </c>
      <c r="F48" s="25">
        <v>1086147.53</v>
      </c>
      <c r="G48" s="18">
        <v>13092</v>
      </c>
      <c r="H48" s="41">
        <f>G48/G8</f>
        <v>0.15292784637129272</v>
      </c>
      <c r="I48" s="40">
        <v>5181</v>
      </c>
      <c r="J48" s="18">
        <v>276524</v>
      </c>
      <c r="K48" s="25">
        <v>679041.86</v>
      </c>
      <c r="L48" s="18">
        <v>10667</v>
      </c>
      <c r="M48" s="41">
        <f>L48/L8</f>
        <v>0.12581531674982013</v>
      </c>
    </row>
    <row r="49" spans="1:13" ht="12.75">
      <c r="A49" s="5">
        <v>2007</v>
      </c>
      <c r="B49" s="5">
        <v>3</v>
      </c>
      <c r="C49" s="37" t="s">
        <v>13</v>
      </c>
      <c r="D49" s="40">
        <v>6276</v>
      </c>
      <c r="E49" s="18">
        <v>424053</v>
      </c>
      <c r="F49" s="25">
        <v>1069038.06</v>
      </c>
      <c r="G49" s="18">
        <v>12773</v>
      </c>
      <c r="H49" s="41">
        <f>G49/G9</f>
        <v>0.15072275650480854</v>
      </c>
      <c r="I49" s="40">
        <v>5056</v>
      </c>
      <c r="J49" s="18">
        <v>269791</v>
      </c>
      <c r="K49" s="25">
        <v>655875.05</v>
      </c>
      <c r="L49" s="18">
        <v>10294</v>
      </c>
      <c r="M49" s="41">
        <f>L49/L9</f>
        <v>0.12476970813536313</v>
      </c>
    </row>
    <row r="50" spans="1:13" ht="12.75">
      <c r="A50" s="5">
        <v>2007</v>
      </c>
      <c r="B50" s="5">
        <v>4</v>
      </c>
      <c r="C50" s="37" t="s">
        <v>13</v>
      </c>
      <c r="D50" s="40">
        <v>4050</v>
      </c>
      <c r="E50" s="18">
        <v>296727</v>
      </c>
      <c r="F50" s="25">
        <v>748542.24</v>
      </c>
      <c r="G50" s="18">
        <v>8928</v>
      </c>
      <c r="H50" s="41">
        <f>G50/G10</f>
        <v>0.11073213687722475</v>
      </c>
      <c r="I50" s="40">
        <v>4892</v>
      </c>
      <c r="J50" s="18">
        <v>261998</v>
      </c>
      <c r="K50" s="25">
        <v>644492.28</v>
      </c>
      <c r="L50" s="18">
        <v>10055</v>
      </c>
      <c r="M50" s="41">
        <f>L50/L10</f>
        <v>0.12079093737611571</v>
      </c>
    </row>
    <row r="51" spans="4:13" ht="13.5" thickBot="1">
      <c r="D51" s="42"/>
      <c r="E51" s="34">
        <f>SUM(E47:E50)</f>
        <v>1593977</v>
      </c>
      <c r="F51" s="35">
        <f>SUM(F47:F50)</f>
        <v>3964497.1399999997</v>
      </c>
      <c r="G51" s="34">
        <f>SUM(G47:G50)</f>
        <v>48201</v>
      </c>
      <c r="H51" s="43">
        <f>G51/G11</f>
        <v>0.14286730511021598</v>
      </c>
      <c r="I51" s="42"/>
      <c r="J51" s="34">
        <f>SUM(J47:J50)</f>
        <v>1082572</v>
      </c>
      <c r="K51" s="35">
        <f>SUM(K47:K50)</f>
        <v>2633425.63</v>
      </c>
      <c r="L51" s="34">
        <f>SUM(L47:L50)</f>
        <v>41782</v>
      </c>
      <c r="M51" s="43">
        <f>L51/L11</f>
        <v>0.12380805632433906</v>
      </c>
    </row>
    <row r="53" spans="6:12" s="44" customFormat="1" ht="18">
      <c r="F53" s="46"/>
      <c r="G53" s="45" t="s">
        <v>29</v>
      </c>
      <c r="I53" s="45"/>
      <c r="J53" s="47"/>
      <c r="K53" s="46"/>
      <c r="L53" s="47"/>
    </row>
    <row r="54" spans="5:7" s="54" customFormat="1" ht="15.75">
      <c r="E54" s="56"/>
      <c r="G54" s="55" t="s">
        <v>28</v>
      </c>
    </row>
    <row r="55" spans="4:12" s="48" customFormat="1" ht="12.75">
      <c r="D55" s="49"/>
      <c r="E55" s="50"/>
      <c r="F55" s="51"/>
      <c r="G55" s="36" t="s">
        <v>27</v>
      </c>
      <c r="I55" s="49"/>
      <c r="J55" s="50"/>
      <c r="K55" s="51"/>
      <c r="L55" s="50"/>
    </row>
    <row r="56" s="52" customFormat="1" ht="12.75">
      <c r="G56" s="53" t="s">
        <v>21</v>
      </c>
    </row>
    <row r="57" s="52" customFormat="1" ht="12.75">
      <c r="G57" s="53" t="s">
        <v>22</v>
      </c>
    </row>
    <row r="58" spans="4:12" s="48" customFormat="1" ht="12.75">
      <c r="D58" s="49"/>
      <c r="E58" s="50"/>
      <c r="F58" s="51"/>
      <c r="G58" s="50"/>
      <c r="I58" s="49"/>
      <c r="J58" s="50"/>
      <c r="K58" s="51"/>
      <c r="L58" s="50"/>
    </row>
    <row r="59" spans="3:12" s="48" customFormat="1" ht="90" customHeight="1">
      <c r="C59" s="59"/>
      <c r="D59" s="10" t="s">
        <v>23</v>
      </c>
      <c r="E59" s="10" t="s">
        <v>25</v>
      </c>
      <c r="F59" s="10" t="s">
        <v>24</v>
      </c>
      <c r="G59" s="10" t="s">
        <v>26</v>
      </c>
      <c r="H59" s="10" t="s">
        <v>24</v>
      </c>
      <c r="I59" s="49"/>
      <c r="J59" s="50"/>
      <c r="K59" s="51"/>
      <c r="L59" s="50"/>
    </row>
    <row r="60" spans="3:12" s="48" customFormat="1" ht="12.75">
      <c r="C60" s="57" t="s">
        <v>19</v>
      </c>
      <c r="D60" s="22">
        <v>2658</v>
      </c>
      <c r="E60" s="22">
        <v>2333</v>
      </c>
      <c r="F60" s="58">
        <f>E60/D60</f>
        <v>0.8777276147479308</v>
      </c>
      <c r="G60" s="22">
        <v>2076</v>
      </c>
      <c r="H60" s="58">
        <f>G60/D60</f>
        <v>0.781038374717833</v>
      </c>
      <c r="I60" s="49"/>
      <c r="J60" s="50"/>
      <c r="K60" s="51"/>
      <c r="L60" s="50"/>
    </row>
    <row r="61" spans="3:12" s="48" customFormat="1" ht="12.75">
      <c r="C61" s="57" t="s">
        <v>20</v>
      </c>
      <c r="D61" s="22">
        <v>3863</v>
      </c>
      <c r="E61" s="22">
        <v>3495</v>
      </c>
      <c r="F61" s="58">
        <f>E61/D61</f>
        <v>0.9047372508413151</v>
      </c>
      <c r="G61" s="22">
        <v>3131</v>
      </c>
      <c r="H61" s="58">
        <f>G61/D61</f>
        <v>0.8105099663473984</v>
      </c>
      <c r="I61" s="49"/>
      <c r="J61" s="50"/>
      <c r="K61" s="51"/>
      <c r="L61" s="50"/>
    </row>
  </sheetData>
  <mergeCells count="12">
    <mergeCell ref="D37:H37"/>
    <mergeCell ref="I37:M37"/>
    <mergeCell ref="D45:H45"/>
    <mergeCell ref="I45:M45"/>
    <mergeCell ref="D21:H21"/>
    <mergeCell ref="I21:M21"/>
    <mergeCell ref="D29:H29"/>
    <mergeCell ref="I29:M29"/>
    <mergeCell ref="D5:G5"/>
    <mergeCell ref="I5:L5"/>
    <mergeCell ref="D13:H13"/>
    <mergeCell ref="I13:M13"/>
  </mergeCells>
  <printOptions horizontalCentered="1"/>
  <pageMargins left="0" right="0" top="0.75" bottom="0.75" header="0.5" footer="0.5"/>
  <pageSetup horizontalDpi="600" verticalDpi="600" orientation="landscape" r:id="rId1"/>
  <headerFooter alignWithMargins="0">
    <oddFooter>&amp;L&amp;D&amp;C&amp;A&amp;RPage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Ayyub Atayev</dc:creator>
  <cp:keywords/>
  <dc:description/>
  <cp:lastModifiedBy>wee107</cp:lastModifiedBy>
  <cp:lastPrinted>2008-03-11T21:45:30Z</cp:lastPrinted>
  <dcterms:created xsi:type="dcterms:W3CDTF">2008-01-30T20:44:46Z</dcterms:created>
  <dcterms:modified xsi:type="dcterms:W3CDTF">2008-03-11T21:45:46Z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Hall, Penney </vt:lpwstr>
  </property>
  <property fmtid="{D5CDD505-2E9C-101B-9397-08002B2CF9AE}" pid="4" name="display_urn:schemas-microsoft-com:office:office#Auth">
    <vt:lpwstr>Hall, Penney </vt:lpwstr>
  </property>
</Properties>
</file>