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0_Allysa\HOME FOLDER\Projects\2021 Vital Report\"/>
    </mc:Choice>
  </mc:AlternateContent>
  <xr:revisionPtr revIDLastSave="0" documentId="13_ncr:1_{EE2CB3FF-F5E2-4D70-8D75-CABE4328D946}" xr6:coauthVersionLast="47" xr6:coauthVersionMax="47" xr10:uidLastSave="{00000000-0000-0000-0000-000000000000}"/>
  <bookViews>
    <workbookView xWindow="-120" yWindow="-15510" windowWidth="19440" windowHeight="15000" xr2:uid="{B189BF40-3C55-41D0-A027-E4350D12757F}"/>
  </bookViews>
  <sheets>
    <sheet name="Index" sheetId="31" r:id="rId1"/>
    <sheet name="1" sheetId="1" r:id="rId2"/>
    <sheet name="2" sheetId="3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30" r:id="rId22"/>
    <sheet name="22" sheetId="23" r:id="rId23"/>
    <sheet name="23" sheetId="24" r:id="rId24"/>
    <sheet name="24" sheetId="27" r:id="rId25"/>
    <sheet name="25" sheetId="28" r:id="rId26"/>
    <sheet name="26" sheetId="29" r:id="rId27"/>
  </sheets>
  <definedNames>
    <definedName name="_xlnm._FilterDatabase" localSheetId="1" hidden="1">'1'!$A$3:$J$3</definedName>
    <definedName name="_xlnm._FilterDatabase" localSheetId="10" hidden="1">'10'!$A$3:$G$3</definedName>
    <definedName name="_xlnm._FilterDatabase" localSheetId="11" hidden="1">'11'!$A$3:$G$3</definedName>
    <definedName name="_xlnm._FilterDatabase" localSheetId="12" hidden="1">'12'!$A$3:$B$3</definedName>
    <definedName name="_xlnm._FilterDatabase" localSheetId="13" hidden="1">'13'!$A$3:$B$3</definedName>
    <definedName name="_xlnm._FilterDatabase" localSheetId="14" hidden="1">'14'!$A$3:$G$3</definedName>
    <definedName name="_xlnm._FilterDatabase" localSheetId="15" hidden="1">'15'!$A$3:$F$3</definedName>
    <definedName name="_xlnm._FilterDatabase" localSheetId="16" hidden="1">'16'!$A$3:$G$3</definedName>
    <definedName name="_xlnm._FilterDatabase" localSheetId="17" hidden="1">'17'!$A$3:$F$3</definedName>
    <definedName name="_xlnm._FilterDatabase" localSheetId="18">'18'!$A$3:$D$3</definedName>
    <definedName name="_xlnm._FilterDatabase" localSheetId="19" hidden="1">'19'!$A$3:$J$3</definedName>
    <definedName name="_xlnm._FilterDatabase" localSheetId="2" hidden="1">'2'!$A$3:$F$3</definedName>
    <definedName name="_xlnm._FilterDatabase" localSheetId="20" hidden="1">'20'!$A$3:$T$3</definedName>
    <definedName name="_xlnm._FilterDatabase" localSheetId="21" hidden="1">'21'!$A$3:$F$3</definedName>
    <definedName name="_xlnm._FilterDatabase" localSheetId="22" hidden="1">'22'!$A$3:$B$3</definedName>
    <definedName name="_xlnm._FilterDatabase" localSheetId="23" hidden="1">'23'!$A$3:$B$3</definedName>
    <definedName name="_xlnm._FilterDatabase" localSheetId="24" hidden="1">'24'!$A$3:$G$3</definedName>
    <definedName name="_xlnm._FilterDatabase" localSheetId="25" hidden="1">'25'!$A$3:$H$3</definedName>
    <definedName name="_xlnm._FilterDatabase" localSheetId="26" hidden="1">'26'!$A$3:$H$3</definedName>
    <definedName name="_xlnm._FilterDatabase" localSheetId="3" hidden="1">'3'!$A$3:$E$3</definedName>
    <definedName name="_xlnm._FilterDatabase" localSheetId="4" hidden="1">'4'!$A$3:$D$3</definedName>
    <definedName name="_xlnm._FilterDatabase" localSheetId="5" hidden="1">'5'!$A$3:$D$3</definedName>
    <definedName name="_xlnm._FilterDatabase" localSheetId="6" hidden="1">'6'!$A$3:$G$3</definedName>
    <definedName name="_xlnm._FilterDatabase" localSheetId="7" hidden="1">'7'!$A$3:$G$3</definedName>
    <definedName name="_xlnm._FilterDatabase" localSheetId="8" hidden="1">'8'!$A$3:$G$3</definedName>
    <definedName name="_xlnm._FilterDatabase" localSheetId="9" hidden="1">'9'!$A$3:$G$3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1" l="1"/>
  <c r="B41" i="24"/>
  <c r="B59" i="23"/>
  <c r="J59" i="21"/>
  <c r="G59" i="21"/>
  <c r="D59" i="21"/>
  <c r="J58" i="21"/>
  <c r="G58" i="21"/>
  <c r="D58" i="21"/>
  <c r="J57" i="21"/>
  <c r="G57" i="21"/>
  <c r="D57" i="21"/>
  <c r="J56" i="21"/>
  <c r="G56" i="21"/>
  <c r="D56" i="21"/>
  <c r="J55" i="21"/>
  <c r="G55" i="21"/>
  <c r="D55" i="21"/>
  <c r="J54" i="21"/>
  <c r="G54" i="21"/>
  <c r="D54" i="21"/>
  <c r="J53" i="21"/>
  <c r="G53" i="21"/>
  <c r="D53" i="21"/>
  <c r="J52" i="21"/>
  <c r="G52" i="21"/>
  <c r="D52" i="21"/>
  <c r="J51" i="21"/>
  <c r="G51" i="21"/>
  <c r="D51" i="21"/>
  <c r="J50" i="21"/>
  <c r="G50" i="21"/>
  <c r="D50" i="21"/>
  <c r="J49" i="21"/>
  <c r="G49" i="21"/>
  <c r="D49" i="21"/>
  <c r="J48" i="21"/>
  <c r="G48" i="21"/>
  <c r="D48" i="21"/>
  <c r="J47" i="21"/>
  <c r="G47" i="21"/>
  <c r="D47" i="21"/>
  <c r="J46" i="21"/>
  <c r="G46" i="21"/>
  <c r="D46" i="21"/>
  <c r="J45" i="21"/>
  <c r="G45" i="21"/>
  <c r="D45" i="21"/>
  <c r="J44" i="21"/>
  <c r="G44" i="21"/>
  <c r="D44" i="21"/>
  <c r="J43" i="21"/>
  <c r="G43" i="21"/>
  <c r="D43" i="21"/>
  <c r="J42" i="21"/>
  <c r="G42" i="21"/>
  <c r="D42" i="21"/>
  <c r="J41" i="21"/>
  <c r="G41" i="21"/>
  <c r="D41" i="21"/>
  <c r="J40" i="21"/>
  <c r="G40" i="21"/>
  <c r="D40" i="21"/>
  <c r="J39" i="21"/>
  <c r="G39" i="21"/>
  <c r="D39" i="21"/>
  <c r="J38" i="21"/>
  <c r="G38" i="21"/>
  <c r="D38" i="21"/>
  <c r="J37" i="21"/>
  <c r="G37" i="21"/>
  <c r="D37" i="21"/>
  <c r="J36" i="21"/>
  <c r="G36" i="21"/>
  <c r="D36" i="21"/>
  <c r="J35" i="21"/>
  <c r="G35" i="21"/>
  <c r="D35" i="21"/>
  <c r="J34" i="21"/>
  <c r="G34" i="21"/>
  <c r="D34" i="21"/>
  <c r="J33" i="21"/>
  <c r="G33" i="21"/>
  <c r="D33" i="21"/>
  <c r="J32" i="21"/>
  <c r="G32" i="21"/>
  <c r="D32" i="21"/>
  <c r="J31" i="21"/>
  <c r="G31" i="21"/>
  <c r="D31" i="21"/>
  <c r="J30" i="21"/>
  <c r="G30" i="21"/>
  <c r="D30" i="21"/>
  <c r="J29" i="21"/>
  <c r="G29" i="21"/>
  <c r="D29" i="21"/>
  <c r="J28" i="21"/>
  <c r="G28" i="21"/>
  <c r="D28" i="21"/>
  <c r="J27" i="21"/>
  <c r="G27" i="21"/>
  <c r="D27" i="21"/>
  <c r="J26" i="21"/>
  <c r="G26" i="21"/>
  <c r="D26" i="21"/>
  <c r="J25" i="21"/>
  <c r="G25" i="21"/>
  <c r="D25" i="21"/>
  <c r="J24" i="21"/>
  <c r="G24" i="21"/>
  <c r="D24" i="21"/>
  <c r="J23" i="21"/>
  <c r="G23" i="21"/>
  <c r="D23" i="21"/>
  <c r="J22" i="21"/>
  <c r="G22" i="21"/>
  <c r="D22" i="21"/>
  <c r="J21" i="21"/>
  <c r="G21" i="21"/>
  <c r="D21" i="21"/>
  <c r="J20" i="21"/>
  <c r="G20" i="21"/>
  <c r="D20" i="21"/>
  <c r="J19" i="21"/>
  <c r="G19" i="21"/>
  <c r="D19" i="21"/>
  <c r="J18" i="21"/>
  <c r="G18" i="21"/>
  <c r="D18" i="21"/>
  <c r="J17" i="21"/>
  <c r="G17" i="21"/>
  <c r="D17" i="21"/>
  <c r="J16" i="21"/>
  <c r="G16" i="21"/>
  <c r="D16" i="21"/>
  <c r="J15" i="21"/>
  <c r="G15" i="21"/>
  <c r="D15" i="21"/>
  <c r="J14" i="21"/>
  <c r="G14" i="21"/>
  <c r="D14" i="21"/>
  <c r="J13" i="21"/>
  <c r="G13" i="21"/>
  <c r="D13" i="21"/>
  <c r="J12" i="21"/>
  <c r="G12" i="21"/>
  <c r="D12" i="21"/>
  <c r="J11" i="21"/>
  <c r="G11" i="21"/>
  <c r="D11" i="21"/>
  <c r="J10" i="21"/>
  <c r="G10" i="21"/>
  <c r="D10" i="21"/>
  <c r="J9" i="21"/>
  <c r="G9" i="21"/>
  <c r="D9" i="21"/>
  <c r="J8" i="21"/>
  <c r="G8" i="21"/>
  <c r="D8" i="21"/>
  <c r="J7" i="21"/>
  <c r="G7" i="21"/>
  <c r="D7" i="21"/>
  <c r="J6" i="21"/>
  <c r="G6" i="21"/>
  <c r="D6" i="21"/>
  <c r="J5" i="21"/>
  <c r="G5" i="21"/>
  <c r="D5" i="21"/>
  <c r="J4" i="21"/>
  <c r="G4" i="21"/>
  <c r="D4" i="21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4" i="20"/>
  <c r="C27" i="20"/>
  <c r="D27" i="20" s="1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4" i="19"/>
  <c r="F27" i="19"/>
  <c r="B27" i="19" l="1"/>
  <c r="C27" i="19" s="1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D27" i="19"/>
  <c r="E4" i="19"/>
  <c r="E7" i="18"/>
  <c r="E12" i="18"/>
  <c r="E15" i="18"/>
  <c r="E17" i="18"/>
  <c r="E18" i="18"/>
  <c r="E23" i="18"/>
  <c r="E25" i="18"/>
  <c r="E26" i="18"/>
  <c r="C5" i="18"/>
  <c r="E5" i="18" s="1"/>
  <c r="C6" i="18"/>
  <c r="E6" i="18" s="1"/>
  <c r="C7" i="18"/>
  <c r="C8" i="18"/>
  <c r="E8" i="18" s="1"/>
  <c r="C9" i="18"/>
  <c r="E9" i="18" s="1"/>
  <c r="C10" i="18"/>
  <c r="E10" i="18" s="1"/>
  <c r="C11" i="18"/>
  <c r="E11" i="18" s="1"/>
  <c r="C12" i="18"/>
  <c r="C13" i="18"/>
  <c r="E13" i="18" s="1"/>
  <c r="C14" i="18"/>
  <c r="E14" i="18" s="1"/>
  <c r="C15" i="18"/>
  <c r="C16" i="18"/>
  <c r="E16" i="18" s="1"/>
  <c r="C17" i="18"/>
  <c r="C18" i="18"/>
  <c r="C19" i="18"/>
  <c r="E19" i="18" s="1"/>
  <c r="C20" i="18"/>
  <c r="E20" i="18" s="1"/>
  <c r="C21" i="18"/>
  <c r="E21" i="18" s="1"/>
  <c r="C22" i="18"/>
  <c r="E22" i="18" s="1"/>
  <c r="C23" i="18"/>
  <c r="C24" i="18"/>
  <c r="E24" i="18" s="1"/>
  <c r="C25" i="18"/>
  <c r="C26" i="18"/>
  <c r="C4" i="18"/>
  <c r="E4" i="18" s="1"/>
  <c r="F27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4" i="18"/>
  <c r="G27" i="18"/>
  <c r="B27" i="18"/>
  <c r="C27" i="18" s="1"/>
  <c r="E27" i="18" s="1"/>
  <c r="E27" i="17"/>
  <c r="D27" i="17"/>
  <c r="C27" i="17"/>
  <c r="B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C27" i="16"/>
  <c r="G26" i="16"/>
  <c r="D27" i="16"/>
  <c r="E27" i="16"/>
  <c r="F27" i="16"/>
  <c r="B27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B22" i="15"/>
  <c r="F8" i="13"/>
  <c r="E8" i="13"/>
  <c r="D8" i="13"/>
  <c r="C8" i="13"/>
  <c r="B8" i="13"/>
  <c r="G7" i="13"/>
  <c r="G6" i="13"/>
  <c r="G5" i="13"/>
  <c r="G4" i="13"/>
  <c r="F9" i="12"/>
  <c r="E9" i="12"/>
  <c r="D9" i="12"/>
  <c r="C9" i="12"/>
  <c r="B9" i="12"/>
  <c r="G8" i="12"/>
  <c r="G7" i="12"/>
  <c r="G6" i="12"/>
  <c r="G5" i="12"/>
  <c r="G4" i="12"/>
  <c r="F9" i="11"/>
  <c r="E9" i="11"/>
  <c r="D9" i="11"/>
  <c r="C9" i="11"/>
  <c r="B9" i="11"/>
  <c r="G8" i="11"/>
  <c r="G7" i="11"/>
  <c r="G6" i="11"/>
  <c r="G5" i="11"/>
  <c r="F7" i="10"/>
  <c r="E7" i="10"/>
  <c r="D7" i="10"/>
  <c r="C7" i="10"/>
  <c r="B7" i="10"/>
  <c r="G6" i="10"/>
  <c r="G5" i="10"/>
  <c r="G4" i="10"/>
  <c r="F13" i="9"/>
  <c r="E13" i="9"/>
  <c r="D13" i="9"/>
  <c r="C13" i="9"/>
  <c r="B13" i="9"/>
  <c r="G12" i="9"/>
  <c r="G11" i="9"/>
  <c r="G10" i="9"/>
  <c r="G9" i="9"/>
  <c r="G8" i="9"/>
  <c r="G7" i="9"/>
  <c r="G6" i="9"/>
  <c r="G5" i="9"/>
  <c r="G4" i="9"/>
  <c r="G5" i="8"/>
  <c r="G6" i="8"/>
  <c r="G7" i="8"/>
  <c r="G8" i="8"/>
  <c r="G9" i="8"/>
  <c r="G10" i="8"/>
  <c r="G11" i="8"/>
  <c r="G12" i="8"/>
  <c r="C13" i="8"/>
  <c r="D13" i="8"/>
  <c r="E13" i="8"/>
  <c r="F13" i="8"/>
  <c r="B13" i="8"/>
  <c r="G4" i="8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4" i="6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" i="1"/>
  <c r="G27" i="16" l="1"/>
  <c r="G13" i="8"/>
  <c r="E27" i="19"/>
  <c r="D27" i="18"/>
  <c r="F27" i="17"/>
  <c r="G8" i="13"/>
  <c r="G9" i="12"/>
  <c r="G9" i="11"/>
  <c r="G7" i="10"/>
  <c r="G13" i="9"/>
</calcChain>
</file>

<file path=xl/sharedStrings.xml><?xml version="1.0" encoding="utf-8"?>
<sst xmlns="http://schemas.openxmlformats.org/spreadsheetml/2006/main" count="1786" uniqueCount="292">
  <si>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</si>
  <si>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</si>
  <si>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</si>
  <si>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</si>
  <si>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</si>
  <si>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</si>
  <si>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</si>
  <si>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</si>
  <si>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</si>
  <si>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</si>
  <si>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</si>
  <si>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</si>
  <si>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</si>
  <si>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</si>
  <si>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</si>
  <si>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</si>
  <si>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</si>
  <si>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</si>
  <si>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</si>
  <si>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</si>
  <si>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</si>
  <si>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</si>
  <si>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</si>
  <si>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</si>
  <si>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</si>
  <si>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</si>
  <si>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</si>
  <si>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</si>
  <si>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</si>
  <si>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</si>
  <si>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</si>
  <si>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</si>
  <si>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</si>
  <si>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</si>
  <si>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</si>
  <si>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</si>
  <si>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</si>
  <si>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</si>
  <si>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</si>
  <si>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</si>
  <si>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</si>
  <si>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</si>
  <si>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</si>
  <si>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</si>
  <si>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</si>
  <si>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</si>
  <si>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</si>
  <si>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</si>
  <si>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</si>
  <si>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</si>
  <si>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</si>
  <si>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</si>
  <si>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</si>
  <si>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</si>
  <si>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McDowell</t>
  </si>
  <si>
    <t>WV</t>
  </si>
  <si>
    <t>Male Population</t>
  </si>
  <si>
    <t>Female Population</t>
  </si>
  <si>
    <t>Resident Births</t>
  </si>
  <si>
    <t>Resident Population</t>
  </si>
  <si>
    <t>Resident   Birth Rate</t>
  </si>
  <si>
    <t>Resident    County</t>
  </si>
  <si>
    <t>Female       Birth Rate</t>
  </si>
  <si>
    <t>Female    Births</t>
  </si>
  <si>
    <t>Male           Birth Rate</t>
  </si>
  <si>
    <t>Male       Births</t>
  </si>
  <si>
    <t>&lt;32 Weeks Gestation</t>
  </si>
  <si>
    <t>32-36 Weeks Gestation</t>
  </si>
  <si>
    <t>37-38 Weeks Gestation</t>
  </si>
  <si>
    <t>39+ Weeks Gestation</t>
  </si>
  <si>
    <t>Unknown Gestation</t>
  </si>
  <si>
    <t>Resident  Births</t>
  </si>
  <si>
    <t>Resident     Births</t>
  </si>
  <si>
    <t>Moderately Low Birthweight       (1,500-2,499 grams)</t>
  </si>
  <si>
    <t>Normal Birthweight       (2,500 grams+)</t>
  </si>
  <si>
    <t xml:space="preserve">Unknown Birthweight   </t>
  </si>
  <si>
    <t>Maternal Smoking</t>
  </si>
  <si>
    <t>Adjusted Resident Births</t>
  </si>
  <si>
    <t>% Maternal Smoking</t>
  </si>
  <si>
    <t>Maternal Drug Use</t>
  </si>
  <si>
    <t>% Maternal Drug Use</t>
  </si>
  <si>
    <t>Maternal Age Group</t>
  </si>
  <si>
    <t>White        Non-Hispanic</t>
  </si>
  <si>
    <t>Black           Non-Hispanic</t>
  </si>
  <si>
    <t>Other         Non-Hispanic</t>
  </si>
  <si>
    <t>Hispanic</t>
  </si>
  <si>
    <t>Unknown Race/Ethnicity</t>
  </si>
  <si>
    <t>&lt; 15 Years</t>
  </si>
  <si>
    <t>15-19 Years</t>
  </si>
  <si>
    <t>20-24 Years</t>
  </si>
  <si>
    <t>25-29 Years</t>
  </si>
  <si>
    <t>30-34 Years</t>
  </si>
  <si>
    <t>35-39 Years</t>
  </si>
  <si>
    <t>40-44 Years</t>
  </si>
  <si>
    <t>45+ Years</t>
  </si>
  <si>
    <t>Unknown</t>
  </si>
  <si>
    <t>Maternal Education</t>
  </si>
  <si>
    <t>8th Grade or Less</t>
  </si>
  <si>
    <t>9th-12th Grade, No Diploma</t>
  </si>
  <si>
    <t>High School Graduate or GED Completed</t>
  </si>
  <si>
    <t>Some College Credit but No Degree</t>
  </si>
  <si>
    <t>Bachelor's Degree</t>
  </si>
  <si>
    <t>Associate Degree</t>
  </si>
  <si>
    <t>Master's Degree</t>
  </si>
  <si>
    <t>Doctorate or Professional Degree</t>
  </si>
  <si>
    <t>Maternal Marital Status</t>
  </si>
  <si>
    <t>Married</t>
  </si>
  <si>
    <t>Not Married</t>
  </si>
  <si>
    <t>1st Trimester Prenatal Care</t>
  </si>
  <si>
    <t>2nd Trimester Prenatal Care</t>
  </si>
  <si>
    <t>3rd Trimester Prenatal Care</t>
  </si>
  <si>
    <t>No        Prenatal Care</t>
  </si>
  <si>
    <t>Pay Source</t>
  </si>
  <si>
    <t>Unknown Prenatal Care</t>
  </si>
  <si>
    <t>Medicaid</t>
  </si>
  <si>
    <t>Private Insurance</t>
  </si>
  <si>
    <t>Self Pay</t>
  </si>
  <si>
    <t>Other</t>
  </si>
  <si>
    <t>Estimated Gestation</t>
  </si>
  <si>
    <t>&lt; 32 Weeks</t>
  </si>
  <si>
    <t>32-36 Weeks</t>
  </si>
  <si>
    <t>37-38 Weeks</t>
  </si>
  <si>
    <t>39+ Weeks</t>
  </si>
  <si>
    <t>Moderately Low Birthweight             (1,500-2,499 grams)</t>
  </si>
  <si>
    <t>Normal Birthweight                (2,500 grams+)</t>
  </si>
  <si>
    <t>Occurrence    County</t>
  </si>
  <si>
    <t>Occurrence       Births</t>
  </si>
  <si>
    <t>Occurrence    State</t>
  </si>
  <si>
    <t>CA</t>
  </si>
  <si>
    <t>DC</t>
  </si>
  <si>
    <t>FL</t>
  </si>
  <si>
    <t>GA</t>
  </si>
  <si>
    <t>IN</t>
  </si>
  <si>
    <t>KY</t>
  </si>
  <si>
    <t>LA</t>
  </si>
  <si>
    <t>MD</t>
  </si>
  <si>
    <t>MI</t>
  </si>
  <si>
    <t>NC</t>
  </si>
  <si>
    <t>NY</t>
  </si>
  <si>
    <t>OH</t>
  </si>
  <si>
    <t>PA</t>
  </si>
  <si>
    <t>SC</t>
  </si>
  <si>
    <t>TN</t>
  </si>
  <si>
    <t>TX</t>
  </si>
  <si>
    <t>VA</t>
  </si>
  <si>
    <t>TOTAL</t>
  </si>
  <si>
    <t>Resident       Births</t>
  </si>
  <si>
    <t>Facility of Occurrence</t>
  </si>
  <si>
    <t>Occurrence  Births</t>
  </si>
  <si>
    <t>Berkeley Medical Center</t>
  </si>
  <si>
    <t>C.A.M.C. - Women &amp; Children's Hospital</t>
  </si>
  <si>
    <t>Cabell-Huntington Hospital</t>
  </si>
  <si>
    <t>Davis Medical Center</t>
  </si>
  <si>
    <t>Grant Memorial Hospital</t>
  </si>
  <si>
    <t>Greenbrier Valley Medical Center</t>
  </si>
  <si>
    <t>Logan Regional Medical Center</t>
  </si>
  <si>
    <t>Monongalia General Hospital</t>
  </si>
  <si>
    <t>Princeton Community Hospital</t>
  </si>
  <si>
    <t>Raleigh General Hospital</t>
  </si>
  <si>
    <t>Reynolds Memorial Hospital</t>
  </si>
  <si>
    <t>St. Joseph's Hospital</t>
  </si>
  <si>
    <t>St. Mary's Medical Center</t>
  </si>
  <si>
    <t>Stonewall Jackson Memorial Hospital</t>
  </si>
  <si>
    <t>Thomas Memorial Hospital</t>
  </si>
  <si>
    <t>United Hospital Center</t>
  </si>
  <si>
    <t>University Healthcare Jefferson Medical Center</t>
  </si>
  <si>
    <t>WVU Hospitals, Inc.</t>
  </si>
  <si>
    <t>WVU Medicine Camden Clark Medical Center</t>
  </si>
  <si>
    <t>Weirton Medical Center</t>
  </si>
  <si>
    <t>Wheeling Hospital</t>
  </si>
  <si>
    <t>Other Facilities</t>
  </si>
  <si>
    <t>Non-Facilities</t>
  </si>
  <si>
    <t>% Vaginal</t>
  </si>
  <si>
    <t>% Cesarean</t>
  </si>
  <si>
    <t>Vaginal    Births</t>
  </si>
  <si>
    <t>Cesarean Deliveries</t>
  </si>
  <si>
    <t>Unknown Method</t>
  </si>
  <si>
    <t>Elective Inductions</t>
  </si>
  <si>
    <t>Indicated Inductions</t>
  </si>
  <si>
    <t>% Elective</t>
  </si>
  <si>
    <t>% Indicated</t>
  </si>
  <si>
    <t>Occurrence  Inductions</t>
  </si>
  <si>
    <t>NTSV Births</t>
  </si>
  <si>
    <t>NTSV Cesarean Deliveries</t>
  </si>
  <si>
    <t>% of NTSV Births</t>
  </si>
  <si>
    <t>Male       Deaths</t>
  </si>
  <si>
    <t>Female    Deaths</t>
  </si>
  <si>
    <t>Female       Death Rate</t>
  </si>
  <si>
    <t>Resident Deaths</t>
  </si>
  <si>
    <t>Resident   Death Rate</t>
  </si>
  <si>
    <t>Male          Death Rate</t>
  </si>
  <si>
    <t>Decedents      0-4 Years</t>
  </si>
  <si>
    <t>Decedents      5-9 Years</t>
  </si>
  <si>
    <t>Decedents       10-14 Years</t>
  </si>
  <si>
    <t>Decedents      15-19 Years</t>
  </si>
  <si>
    <t>Decedents      20-24 Years</t>
  </si>
  <si>
    <t>Decedents       25-29 Years</t>
  </si>
  <si>
    <t>Decedents      30-34 Years</t>
  </si>
  <si>
    <t>Decedents      35-39 Years</t>
  </si>
  <si>
    <t>Decedents       40-44 Years</t>
  </si>
  <si>
    <t>Decedents      45-49 Years</t>
  </si>
  <si>
    <t>Decedents      50-54 Years</t>
  </si>
  <si>
    <t>Decedents       55-59 Years</t>
  </si>
  <si>
    <t>Decedents      60-64 Years</t>
  </si>
  <si>
    <t>Decedents      65-69 Years</t>
  </si>
  <si>
    <t>Decedents       70-74 Years</t>
  </si>
  <si>
    <t>Decedents      75-79 Years</t>
  </si>
  <si>
    <t>Decedents      80-84 Years</t>
  </si>
  <si>
    <t>Decedents       85+ Years</t>
  </si>
  <si>
    <t>Occurrence       Deaths</t>
  </si>
  <si>
    <t>AL</t>
  </si>
  <si>
    <t>AZ</t>
  </si>
  <si>
    <t>CO</t>
  </si>
  <si>
    <t>CT</t>
  </si>
  <si>
    <t>DE</t>
  </si>
  <si>
    <t>ID</t>
  </si>
  <si>
    <t>IL</t>
  </si>
  <si>
    <t>KS</t>
  </si>
  <si>
    <t>MN</t>
  </si>
  <si>
    <t>MO</t>
  </si>
  <si>
    <t>MS</t>
  </si>
  <si>
    <t>MT</t>
  </si>
  <si>
    <t>ND</t>
  </si>
  <si>
    <t>NJ</t>
  </si>
  <si>
    <t>NV</t>
  </si>
  <si>
    <t>SD</t>
  </si>
  <si>
    <t>VT</t>
  </si>
  <si>
    <t>WA</t>
  </si>
  <si>
    <t>WY</t>
  </si>
  <si>
    <t>Resident      Deaths</t>
  </si>
  <si>
    <t>Death Occurred: Hospital</t>
  </si>
  <si>
    <t>Death Occurred: Decedent's Home</t>
  </si>
  <si>
    <t>Death Occurred: Hospice</t>
  </si>
  <si>
    <t>Death Occurred: Nursing/LTC Facility</t>
  </si>
  <si>
    <t>Death Occurred: Other</t>
  </si>
  <si>
    <t>Resident  Deaths</t>
  </si>
  <si>
    <t>Burial</t>
  </si>
  <si>
    <t>Cremation</t>
  </si>
  <si>
    <t>Donation</t>
  </si>
  <si>
    <t>Entombment</t>
  </si>
  <si>
    <t>Removal         from State</t>
  </si>
  <si>
    <t>Manner:   Natural</t>
  </si>
  <si>
    <t>Manner:   Accident</t>
  </si>
  <si>
    <t>Manner:   Suicide</t>
  </si>
  <si>
    <t>Manner:   Homicide</t>
  </si>
  <si>
    <t>Manner:   Undetermined</t>
  </si>
  <si>
    <t>Manner:   Pending</t>
  </si>
  <si>
    <t>Birthweight Category</t>
  </si>
  <si>
    <t>Very Low Birthweight       (&lt; 1,500 grams)</t>
  </si>
  <si>
    <t>Very Low Birthweight                     (&lt; 1,500 grams)</t>
  </si>
  <si>
    <t>WV Resident County Births by Sex, Number and Rate, 2021</t>
  </si>
  <si>
    <t>WV Resident County Births by Length of Gestation, 2021</t>
  </si>
  <si>
    <t>WV Resident County Births by Birthweight Category, 2021</t>
  </si>
  <si>
    <t>WV Resident County Births by Maternal Smoking, Number and Percent, 2021</t>
  </si>
  <si>
    <t>WV Resident County Births by Maternal Drug Use, Number and Percent, 2021</t>
  </si>
  <si>
    <t>WV Resident Births, Maternal Age Group by Maternal Race/Ethnicity, 2021</t>
  </si>
  <si>
    <t>WV Resident Births, Maternal Education by Maternal Race/Ethnicity, 2021</t>
  </si>
  <si>
    <t>WV Resident Births, Maternal Marital Status by Maternal Race/Ethnicity, 2021</t>
  </si>
  <si>
    <t>WV Resident Births, Pay Source by Trimester of Prenatal Care, 2021</t>
  </si>
  <si>
    <t>WV Resident Births, Length of Gestation by Trimester of Prenatal Care, 2021</t>
  </si>
  <si>
    <t>WV Resident Births, Birthweight Category by Trimester of Prenatal Care, 2021</t>
  </si>
  <si>
    <t>WV Occurrence County Births by Occurrence County, 2021</t>
  </si>
  <si>
    <t>WV Resident Births by Occurrence State, 2021</t>
  </si>
  <si>
    <t>WV Occurrence Births, Facility by Length of Gestation, 2021</t>
  </si>
  <si>
    <t>WV Occurrence Births, Facility by Birthweight Category, 2021</t>
  </si>
  <si>
    <t>WV Occurrence Births, Facility by Delivery Method, Number and Percent, 2021</t>
  </si>
  <si>
    <t>WV Occurrence Births, Facility by Inductions, Number and Percent, 2021</t>
  </si>
  <si>
    <t>WV Occurrence Births, Facility by NTSV Births, Number and Percent, 2021</t>
  </si>
  <si>
    <t>WV Resident County Deaths by Sex, Number and Rate, 2021</t>
  </si>
  <si>
    <t>WV Resident County Deaths by Age Group, 2021</t>
  </si>
  <si>
    <t>WV Resident County Deaths by Race/Ethnicity, 2021</t>
  </si>
  <si>
    <t>WV Occurrence County Deaths by Occurrence County, 2021</t>
  </si>
  <si>
    <t>WV Resident Deaths by Occurrence State, 2021</t>
  </si>
  <si>
    <t>WV Resident County Deaths by Place of Death, 2021</t>
  </si>
  <si>
    <t>WV Resident County Deaths by Disposition, 2021</t>
  </si>
  <si>
    <t>WV Resident County Deaths by Manner of Death, 2021</t>
  </si>
  <si>
    <t>Note: The birth rate is calculated as births per 1,000 population.</t>
  </si>
  <si>
    <t>Note: The death rate is calculated as deaths per 1,000 population.</t>
  </si>
  <si>
    <t xml:space="preserve">Note: The nulliparous, term, singleton, vertex (NTSV) cesarean birth rate includes the proportion of full term, </t>
  </si>
  <si>
    <t>The Healthy People 2020 goal was ≤ 23.9% and the 2030 goal is ≤ 23.6%.</t>
  </si>
  <si>
    <t>2023 Maternity Report_Final.pdf (leapfroggroup.org)</t>
  </si>
  <si>
    <t xml:space="preserve">Source: WV Health Statistics Center, Vital Statistics System, 2023 </t>
  </si>
  <si>
    <t>Note: Percentages are calculated excluding unknown values.</t>
  </si>
  <si>
    <t xml:space="preserve">  </t>
  </si>
  <si>
    <t>-</t>
  </si>
  <si>
    <t xml:space="preserve">Note: Counts between 1 and 4 as well as their resulting percentages have been suppressed. </t>
  </si>
  <si>
    <t xml:space="preserve">Note: Counts between 1 and 4 have been suppressed. </t>
  </si>
  <si>
    <t xml:space="preserve">Note: Counts between 1 and 4 as well as supporting data have been suppressed. </t>
  </si>
  <si>
    <t>Note: Counts between 1 and 4 have been suppressed. Unknown value column has been removed to aid in suppression.</t>
  </si>
  <si>
    <t>Note: Counts between 1 and 4 have been suppressed. The unknown value column has been removed to aid in suppression.</t>
  </si>
  <si>
    <t xml:space="preserve">single, correctly positioned, babies born to first time mothers who are born via C-section. </t>
  </si>
  <si>
    <t>2021 West Virginia Vital Statistics Data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</si>
</sst>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5" fontId="0" fillId="0" borderId="0" xfId="1" applyNumberFormat="1" applyFont="1"/>
    <xf numFmtId="164" fontId="0" fillId="0" borderId="2" xfId="0" applyNumberFormat="1" applyBorder="1"/>
    <xf numFmtId="165" fontId="1" fillId="0" borderId="1" xfId="1" applyNumberFormat="1" applyFont="1" applyBorder="1"/>
    <xf numFmtId="164" fontId="1" fillId="0" borderId="3" xfId="0" applyNumberFormat="1" applyFont="1" applyBorder="1"/>
    <xf numFmtId="0" fontId="0" fillId="0" borderId="2" xfId="0" applyBorder="1"/>
    <xf numFmtId="0" fontId="1" fillId="0" borderId="3" xfId="0" applyFont="1" applyBorder="1"/>
    <xf numFmtId="164" fontId="0" fillId="0" borderId="5" xfId="0" applyNumberFormat="1" applyBorder="1"/>
    <xf numFmtId="164" fontId="1" fillId="0" borderId="4" xfId="0" applyNumberFormat="1" applyFont="1" applyBorder="1"/>
    <xf numFmtId="3" fontId="0" fillId="0" borderId="0" xfId="1" applyNumberFormat="1" applyFont="1"/>
    <xf numFmtId="3" fontId="0" fillId="0" borderId="0" xfId="0" applyNumberFormat="1"/>
    <xf numFmtId="3" fontId="0" fillId="0" borderId="2" xfId="0" applyNumberFormat="1" applyBorder="1"/>
    <xf numFmtId="3" fontId="1" fillId="0" borderId="1" xfId="1" applyNumberFormat="1" applyFont="1" applyBorder="1"/>
    <xf numFmtId="3" fontId="1" fillId="0" borderId="1" xfId="0" applyNumberFormat="1" applyFont="1" applyBorder="1"/>
    <xf numFmtId="3" fontId="1" fillId="0" borderId="3" xfId="0" applyNumberFormat="1" applyFont="1" applyBorder="1"/>
    <xf numFmtId="166" fontId="0" fillId="0" borderId="2" xfId="0" applyNumberFormat="1" applyBorder="1"/>
    <xf numFmtId="3" fontId="1" fillId="0" borderId="3" xfId="1" applyNumberFormat="1" applyFont="1" applyBorder="1"/>
    <xf numFmtId="0" fontId="0" fillId="0" borderId="0" xfId="0" applyAlignment="1">
      <alignment vertical="center" wrapText="1"/>
    </xf>
    <xf numFmtId="165" fontId="1" fillId="0" borderId="7" xfId="1" applyNumberFormat="1" applyFont="1" applyBorder="1"/>
    <xf numFmtId="37" fontId="0" fillId="0" borderId="8" xfId="1" applyNumberFormat="1" applyFont="1" applyBorder="1"/>
    <xf numFmtId="37" fontId="1" fillId="0" borderId="7" xfId="1" applyNumberFormat="1" applyFont="1" applyBorder="1"/>
    <xf numFmtId="165" fontId="0" fillId="0" borderId="0" xfId="1" applyNumberFormat="1" applyFont="1" applyBorder="1"/>
    <xf numFmtId="3" fontId="1" fillId="0" borderId="1" xfId="1" applyNumberFormat="1" applyFont="1" applyFill="1" applyBorder="1"/>
    <xf numFmtId="3" fontId="0" fillId="0" borderId="0" xfId="1" applyNumberFormat="1" applyFont="1" applyFill="1"/>
    <xf numFmtId="3" fontId="0" fillId="0" borderId="2" xfId="1" applyNumberFormat="1" applyFont="1" applyBorder="1"/>
    <xf numFmtId="166" fontId="0" fillId="0" borderId="0" xfId="1" applyNumberFormat="1" applyFont="1"/>
    <xf numFmtId="166" fontId="1" fillId="0" borderId="1" xfId="1" applyNumberFormat="1" applyFont="1" applyBorder="1"/>
    <xf numFmtId="3" fontId="0" fillId="0" borderId="2" xfId="1" applyNumberFormat="1" applyFont="1" applyFill="1" applyBorder="1"/>
    <xf numFmtId="3" fontId="0" fillId="0" borderId="6" xfId="1" applyNumberFormat="1" applyFont="1" applyBorder="1"/>
    <xf numFmtId="3" fontId="0" fillId="0" borderId="0" xfId="1" applyNumberFormat="1" applyFont="1" applyBorder="1"/>
    <xf numFmtId="0" fontId="2" fillId="0" borderId="0" xfId="1" applyNumberFormat="1" applyFont="1" applyBorder="1" applyAlignment="1">
      <alignment vertical="center" wrapText="1"/>
    </xf>
    <xf numFmtId="0" fontId="2" fillId="0" borderId="6" xfId="1" applyNumberFormat="1" applyFont="1" applyBorder="1" applyAlignment="1">
      <alignment horizontal="left" vertical="center" wrapText="1"/>
    </xf>
    <xf numFmtId="166" fontId="1" fillId="0" borderId="3" xfId="0" applyNumberFormat="1" applyFont="1" applyBorder="1"/>
    <xf numFmtId="0" fontId="3" fillId="0" borderId="0" xfId="2"/>
    <xf numFmtId="0" fontId="4" fillId="0" borderId="0" xfId="0" applyFont="1"/>
    <xf numFmtId="0" fontId="5" fillId="0" borderId="0" xfId="0" applyFont="1"/>
    <xf numFmtId="3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166" fontId="0" fillId="0" borderId="10" xfId="0" applyNumberFormat="1" applyBorder="1"/>
    <xf numFmtId="0" fontId="0" fillId="0" borderId="2" xfId="0" applyBorder="1" applyAlignment="1">
      <alignment horizontal="right"/>
    </xf>
    <xf numFmtId="37" fontId="0" fillId="0" borderId="8" xfId="1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1" applyNumberFormat="1" applyFont="1" applyBorder="1" applyAlignment="1">
      <alignment horizontal="right"/>
    </xf>
    <xf numFmtId="3" fontId="1" fillId="0" borderId="1" xfId="1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3" xfId="1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0" fillId="0" borderId="0" xfId="1" applyNumberFormat="1" applyFont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165" fontId="1" fillId="0" borderId="11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5" fontId="1" fillId="0" borderId="0" xfId="1" applyNumberFormat="1" applyFont="1"/>
    <xf numFmtId="165" fontId="4" fillId="0" borderId="0" xfId="1" applyNumberFormat="1" applyFont="1"/>
    <xf numFmtId="165" fontId="1" fillId="0" borderId="13" xfId="1" applyNumberFormat="1" applyFont="1" applyBorder="1" applyAlignment="1">
      <alignment horizontal="center" vertical="center" wrapText="1"/>
    </xf>
    <xf numFmtId="165" fontId="1" fillId="0" borderId="9" xfId="1" applyNumberFormat="1" applyFont="1" applyBorder="1" applyAlignment="1">
      <alignment horizontal="center" vertical="center" wrapText="1"/>
    </xf>
    <xf numFmtId="0" fontId="0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leapfroggroup.org/sites/default/files/Files/2023%20Maternity%20Report_Fina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AF0E2-FFDB-425B-9402-E99BC7F5D531}">
  <dimension ref="A1:B40"/>
  <sheetViews>
    <sheetView tabSelected="1" workbookViewId="0">
      <selection activeCell="B64" sqref="B64"/>
    </sheetView>
  </sheetViews>
  <sheetFormatPr defaultRowHeight="15" x14ac:dyDescent="0.25"/>
  <cols>
    <col min="1" max="1" width="9.140625" style="1"/>
    <col min="2" max="2" width="73.28515625" customWidth="1"/>
  </cols>
  <sheetData>
    <row r="1" spans="1:2" s="37" customFormat="1" ht="18.75" x14ac:dyDescent="0.3">
      <c r="A1" s="36"/>
      <c r="B1" s="36" t="s">
        <v>291</v>
      </c>
    </row>
    <row r="2" spans="1:2" s="37" customFormat="1" ht="15" customHeight="1" x14ac:dyDescent="0.3">
      <c r="A2" s="36"/>
      <c r="B2" s="36"/>
    </row>
    <row r="4" spans="1:2" x14ac:dyDescent="0.25">
      <c r="A4" s="35">
        <v>1</v>
      </c>
      <c r="B4" t="s">
        <v>250</v>
      </c>
    </row>
    <row r="5" spans="1:2" x14ac:dyDescent="0.25">
      <c r="A5" s="35">
        <v>2</v>
      </c>
      <c r="B5" t="s">
        <v>251</v>
      </c>
    </row>
    <row r="6" spans="1:2" x14ac:dyDescent="0.25">
      <c r="A6" s="35">
        <v>3</v>
      </c>
      <c r="B6" t="s">
        <v>252</v>
      </c>
    </row>
    <row r="8" spans="1:2" x14ac:dyDescent="0.25">
      <c r="A8" s="35">
        <v>4</v>
      </c>
      <c r="B8" t="s">
        <v>253</v>
      </c>
    </row>
    <row r="9" spans="1:2" x14ac:dyDescent="0.25">
      <c r="A9" s="35">
        <v>5</v>
      </c>
      <c r="B9" t="s">
        <v>254</v>
      </c>
    </row>
    <row r="11" spans="1:2" x14ac:dyDescent="0.25">
      <c r="A11" s="35">
        <v>6</v>
      </c>
      <c r="B11" t="s">
        <v>255</v>
      </c>
    </row>
    <row r="12" spans="1:2" x14ac:dyDescent="0.25">
      <c r="A12" s="35">
        <v>7</v>
      </c>
      <c r="B12" t="s">
        <v>256</v>
      </c>
    </row>
    <row r="13" spans="1:2" x14ac:dyDescent="0.25">
      <c r="A13" s="35">
        <v>8</v>
      </c>
      <c r="B13" t="s">
        <v>257</v>
      </c>
    </row>
    <row r="15" spans="1:2" x14ac:dyDescent="0.25">
      <c r="A15" s="35">
        <v>9</v>
      </c>
      <c r="B15" t="s">
        <v>258</v>
      </c>
    </row>
    <row r="16" spans="1:2" x14ac:dyDescent="0.25">
      <c r="A16" s="35">
        <v>10</v>
      </c>
      <c r="B16" t="s">
        <v>259</v>
      </c>
    </row>
    <row r="17" spans="1:2" x14ac:dyDescent="0.25">
      <c r="A17" s="35">
        <v>11</v>
      </c>
      <c r="B17" t="s">
        <v>260</v>
      </c>
    </row>
    <row r="19" spans="1:2" x14ac:dyDescent="0.25">
      <c r="A19" s="35">
        <v>12</v>
      </c>
      <c r="B19" t="s">
        <v>261</v>
      </c>
    </row>
    <row r="20" spans="1:2" x14ac:dyDescent="0.25">
      <c r="A20" s="35">
        <v>13</v>
      </c>
      <c r="B20" t="s">
        <v>262</v>
      </c>
    </row>
    <row r="22" spans="1:2" x14ac:dyDescent="0.25">
      <c r="A22" s="35">
        <v>14</v>
      </c>
      <c r="B22" t="s">
        <v>263</v>
      </c>
    </row>
    <row r="23" spans="1:2" x14ac:dyDescent="0.25">
      <c r="A23" s="35">
        <v>15</v>
      </c>
      <c r="B23" t="s">
        <v>264</v>
      </c>
    </row>
    <row r="24" spans="1:2" x14ac:dyDescent="0.25">
      <c r="A24" s="35">
        <v>16</v>
      </c>
      <c r="B24" t="s">
        <v>265</v>
      </c>
    </row>
    <row r="25" spans="1:2" x14ac:dyDescent="0.25">
      <c r="A25" s="35">
        <v>17</v>
      </c>
      <c r="B25" t="s">
        <v>266</v>
      </c>
    </row>
    <row r="26" spans="1:2" x14ac:dyDescent="0.25">
      <c r="A26" s="35">
        <v>18</v>
      </c>
      <c r="B26" t="s">
        <v>267</v>
      </c>
    </row>
    <row r="28" spans="1:2" x14ac:dyDescent="0.25">
      <c r="A28" s="35">
        <v>19</v>
      </c>
      <c r="B28" t="s">
        <v>268</v>
      </c>
    </row>
    <row r="29" spans="1:2" x14ac:dyDescent="0.25">
      <c r="A29" s="35">
        <v>20</v>
      </c>
      <c r="B29" t="s">
        <v>269</v>
      </c>
    </row>
    <row r="30" spans="1:2" x14ac:dyDescent="0.25">
      <c r="A30" s="35">
        <v>21</v>
      </c>
      <c r="B30" t="s">
        <v>270</v>
      </c>
    </row>
    <row r="32" spans="1:2" x14ac:dyDescent="0.25">
      <c r="A32" s="35">
        <v>22</v>
      </c>
      <c r="B32" t="s">
        <v>271</v>
      </c>
    </row>
    <row r="33" spans="1:2" x14ac:dyDescent="0.25">
      <c r="A33" s="35">
        <v>23</v>
      </c>
      <c r="B33" t="s">
        <v>272</v>
      </c>
    </row>
    <row r="35" spans="1:2" x14ac:dyDescent="0.25">
      <c r="A35" s="35">
        <v>24</v>
      </c>
      <c r="B35" t="s">
        <v>273</v>
      </c>
    </row>
    <row r="36" spans="1:2" x14ac:dyDescent="0.25">
      <c r="A36" s="35">
        <v>25</v>
      </c>
      <c r="B36" t="s">
        <v>274</v>
      </c>
    </row>
    <row r="37" spans="1:2" x14ac:dyDescent="0.25">
      <c r="A37" s="35">
        <v>26</v>
      </c>
      <c r="B37" t="s">
        <v>275</v>
      </c>
    </row>
    <row r="40" spans="1:2" x14ac:dyDescent="0.25">
      <c r="B40" s="1"/>
    </row>
  </sheetData>
  <hyperlinks>
    <hyperlink ref="A4" location="'1'!A1" display="'1'!A1" xr:uid="{9AE47D31-F79E-46CF-AA1C-76BACEA9729A}"/>
    <hyperlink ref="A5" location="'2'!A1" display="'2'!A1" xr:uid="{84D0AEAB-7E99-425C-9B5D-62988DD1D6F2}"/>
    <hyperlink ref="A6" location="'3'!A1" display="'3'!A1" xr:uid="{6264ABD9-975C-412D-A53C-08D374913B78}"/>
    <hyperlink ref="A8" location="'4'!A1" display="'4'!A1" xr:uid="{AF360B45-8AD3-4A64-A5BC-296A4402B68D}"/>
    <hyperlink ref="A9" location="'5'!A1" display="'5'!A1" xr:uid="{7E085DCF-34FA-4670-86DB-CDA07AED9896}"/>
    <hyperlink ref="A11" location="'6'!A1" display="'6'!A1" xr:uid="{C3AEF587-64D7-4347-954F-4FC90F112CA3}"/>
    <hyperlink ref="A12" location="'7'!A1" display="'7'!A1" xr:uid="{C72A640F-9E7F-41EF-B704-9BDA290A4DCF}"/>
    <hyperlink ref="A13" location="'8'!A1" display="'8'!A1" xr:uid="{95C362C2-22CB-4622-BEFE-F837283BF933}"/>
    <hyperlink ref="A15" location="'9'!A1" display="'9'!A1" xr:uid="{2E09D766-4A71-4A84-AB7B-49D87BF80AA7}"/>
    <hyperlink ref="A16" location="'10'!A1" display="'10'!A1" xr:uid="{F689C5C9-3765-469F-8EAC-CD90DABECB5D}"/>
    <hyperlink ref="A17" location="'11'!A1" display="'11'!A1" xr:uid="{836C044B-E300-4FD4-A027-E7ADA402D163}"/>
    <hyperlink ref="A19" location="'12'!A1" display="'12'!A1" xr:uid="{93095C2D-EA19-4650-BD11-2B5827D816C5}"/>
    <hyperlink ref="A20" location="'13'!A1" display="'13'!A1" xr:uid="{B48B71F8-3122-472B-8CED-F550F5441B45}"/>
    <hyperlink ref="A22" location="'14'!A1" display="'14'!A1" xr:uid="{8D90F3E0-E41D-4F50-84B4-95B01659B73E}"/>
    <hyperlink ref="A23" location="'15'!A1" display="'15'!A1" xr:uid="{39A18CCA-53DB-4A84-A13D-3E2FD088DE1F}"/>
    <hyperlink ref="A24" location="'16'!A1" display="'16'!A1" xr:uid="{15E29EFD-5220-4B98-A34E-1CADC7BF4AE0}"/>
    <hyperlink ref="A25" location="'17'!A1" display="'17'!A1" xr:uid="{74A353B0-6BEE-47FB-9BC4-B8422946D8CF}"/>
    <hyperlink ref="A26" location="'18'!A1" display="'18'!A1" xr:uid="{C257F405-B5C9-4DF2-9B5B-3730650246D9}"/>
    <hyperlink ref="A28" location="'19'!A1" display="'19'!A1" xr:uid="{A58C2DC6-1D46-438E-8077-BF3739F74176}"/>
    <hyperlink ref="A29" location="'20'!A1" display="'20'!A1" xr:uid="{A7979A45-EE7D-4AFD-8D18-D7B285EBE05A}"/>
    <hyperlink ref="A30" location="'21'!A1" display="'21'!A1" xr:uid="{5C071CF8-A078-4BC7-B018-545A2961B4F6}"/>
    <hyperlink ref="A32" location="'22'!A1" display="'22'!A1" xr:uid="{2F041203-A54C-49D6-8FF6-BF2A87FFA1A6}"/>
    <hyperlink ref="A33" location="'23'!A1" display="'23'!A1" xr:uid="{F4D69F35-CDB3-4432-AB77-5B41AF44D2FE}"/>
    <hyperlink ref="A35" location="'24'!A1" display="'24'!A1" xr:uid="{6523D61F-A3B4-4378-98D9-96E5D5B3A6C7}"/>
    <hyperlink ref="A36" location="'25'!A1" display="'25'!A1" xr:uid="{0F6DD2D9-8506-4F69-B878-996DEE7752C8}"/>
    <hyperlink ref="A37" location="'26'!A1" display="'26'!A1" xr:uid="{9C3F6AD7-C58D-438C-83E1-8D8A55AE72B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C700-CE31-4286-B197-E336132E6B25}">
  <dimension ref="A1:G11"/>
  <sheetViews>
    <sheetView workbookViewId="0">
      <pane xSplit="1" topLeftCell="B1" activePane="topRight" state="frozen"/>
      <selection pane="topRight" activeCell="A45" sqref="A45"/>
    </sheetView>
  </sheetViews>
  <sheetFormatPr defaultRowHeight="15" x14ac:dyDescent="0.25"/>
  <cols>
    <col min="1" max="1" width="16.855468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</cols>
  <sheetData>
    <row r="1" spans="1:7" ht="18.75" x14ac:dyDescent="0.3">
      <c r="A1" s="36" t="s">
        <v>258</v>
      </c>
    </row>
    <row r="3" spans="1:7" s="2" customFormat="1" ht="51.75" customHeight="1" x14ac:dyDescent="0.25">
      <c r="A3" s="51" t="s">
        <v>112</v>
      </c>
      <c r="B3" s="52" t="s">
        <v>108</v>
      </c>
      <c r="C3" s="52" t="s">
        <v>109</v>
      </c>
      <c r="D3" s="52" t="s">
        <v>110</v>
      </c>
      <c r="E3" s="52" t="s">
        <v>111</v>
      </c>
      <c r="F3" s="52" t="s">
        <v>113</v>
      </c>
      <c r="G3" s="51" t="s">
        <v>71</v>
      </c>
    </row>
    <row r="4" spans="1:7" x14ac:dyDescent="0.25">
      <c r="A4" s="7" t="s">
        <v>114</v>
      </c>
      <c r="B4" s="11">
        <v>5979</v>
      </c>
      <c r="C4" s="11">
        <v>1337</v>
      </c>
      <c r="D4" s="12">
        <v>453</v>
      </c>
      <c r="E4" s="11">
        <v>268</v>
      </c>
      <c r="F4" s="11">
        <v>95</v>
      </c>
      <c r="G4" s="13">
        <f>SUM(B4:F4)</f>
        <v>8132</v>
      </c>
    </row>
    <row r="5" spans="1:7" x14ac:dyDescent="0.25">
      <c r="A5" s="7" t="s">
        <v>115</v>
      </c>
      <c r="B5" s="11">
        <v>6701</v>
      </c>
      <c r="C5" s="11">
        <v>714</v>
      </c>
      <c r="D5" s="12">
        <v>148</v>
      </c>
      <c r="E5" s="11">
        <v>65</v>
      </c>
      <c r="F5" s="11">
        <v>92</v>
      </c>
      <c r="G5" s="13">
        <f t="shared" ref="G5:G8" si="0">SUM(B5:F5)</f>
        <v>7720</v>
      </c>
    </row>
    <row r="6" spans="1:7" x14ac:dyDescent="0.25">
      <c r="A6" s="7" t="s">
        <v>116</v>
      </c>
      <c r="B6" s="11">
        <v>174</v>
      </c>
      <c r="C6" s="11">
        <v>83</v>
      </c>
      <c r="D6" s="12">
        <v>44</v>
      </c>
      <c r="E6" s="11">
        <v>35</v>
      </c>
      <c r="F6" s="11">
        <v>7</v>
      </c>
      <c r="G6" s="13">
        <f t="shared" si="0"/>
        <v>343</v>
      </c>
    </row>
    <row r="7" spans="1:7" x14ac:dyDescent="0.25">
      <c r="A7" s="7" t="s">
        <v>117</v>
      </c>
      <c r="B7" s="11">
        <v>654</v>
      </c>
      <c r="C7" s="11">
        <v>115</v>
      </c>
      <c r="D7" s="12">
        <v>59</v>
      </c>
      <c r="E7" s="11">
        <v>33</v>
      </c>
      <c r="F7" s="11">
        <v>17</v>
      </c>
      <c r="G7" s="13">
        <f t="shared" si="0"/>
        <v>878</v>
      </c>
    </row>
    <row r="8" spans="1:7" x14ac:dyDescent="0.25">
      <c r="A8" s="7" t="s">
        <v>95</v>
      </c>
      <c r="B8" s="11">
        <v>77</v>
      </c>
      <c r="C8" s="11">
        <v>18</v>
      </c>
      <c r="D8" s="12">
        <v>7</v>
      </c>
      <c r="E8" s="11">
        <v>11</v>
      </c>
      <c r="F8" s="11">
        <v>3</v>
      </c>
      <c r="G8" s="13">
        <f t="shared" si="0"/>
        <v>116</v>
      </c>
    </row>
    <row r="9" spans="1:7" s="1" customFormat="1" x14ac:dyDescent="0.25">
      <c r="A9" s="8" t="s">
        <v>55</v>
      </c>
      <c r="B9" s="14">
        <f t="shared" ref="B9:G9" si="1">SUM(B4:B8)</f>
        <v>13585</v>
      </c>
      <c r="C9" s="14">
        <f t="shared" si="1"/>
        <v>2267</v>
      </c>
      <c r="D9" s="14">
        <f t="shared" si="1"/>
        <v>711</v>
      </c>
      <c r="E9" s="14">
        <f t="shared" si="1"/>
        <v>412</v>
      </c>
      <c r="F9" s="14">
        <f t="shared" si="1"/>
        <v>214</v>
      </c>
      <c r="G9" s="18">
        <f t="shared" si="1"/>
        <v>17189</v>
      </c>
    </row>
    <row r="11" spans="1:7" x14ac:dyDescent="0.25">
      <c r="A11" t="s">
        <v>281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1AC7-B7A7-4F99-9ADF-D196A2866D91}">
  <dimension ref="A1:G11"/>
  <sheetViews>
    <sheetView workbookViewId="0">
      <pane xSplit="1" topLeftCell="B1" activePane="topRight" state="frozen"/>
      <selection pane="topRight" activeCell="A43" sqref="A43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</cols>
  <sheetData>
    <row r="1" spans="1:7" ht="18.75" x14ac:dyDescent="0.3">
      <c r="A1" s="36" t="s">
        <v>259</v>
      </c>
    </row>
    <row r="3" spans="1:7" s="2" customFormat="1" ht="51.75" customHeight="1" x14ac:dyDescent="0.25">
      <c r="A3" s="51" t="s">
        <v>118</v>
      </c>
      <c r="B3" s="52" t="s">
        <v>108</v>
      </c>
      <c r="C3" s="52" t="s">
        <v>109</v>
      </c>
      <c r="D3" s="52" t="s">
        <v>110</v>
      </c>
      <c r="E3" s="52" t="s">
        <v>111</v>
      </c>
      <c r="F3" s="52" t="s">
        <v>113</v>
      </c>
      <c r="G3" s="51" t="s">
        <v>71</v>
      </c>
    </row>
    <row r="4" spans="1:7" x14ac:dyDescent="0.25">
      <c r="A4" s="7" t="s">
        <v>119</v>
      </c>
      <c r="B4" s="11">
        <v>198</v>
      </c>
      <c r="C4" s="11">
        <v>44</v>
      </c>
      <c r="D4" s="12">
        <v>4</v>
      </c>
      <c r="E4" s="11">
        <v>26</v>
      </c>
      <c r="F4" s="11">
        <v>24</v>
      </c>
      <c r="G4" s="13">
        <f>SUM(B4:F4)</f>
        <v>296</v>
      </c>
    </row>
    <row r="5" spans="1:7" x14ac:dyDescent="0.25">
      <c r="A5" s="7" t="s">
        <v>120</v>
      </c>
      <c r="B5" s="11">
        <v>1444</v>
      </c>
      <c r="C5" s="11">
        <v>211</v>
      </c>
      <c r="D5" s="12">
        <v>75</v>
      </c>
      <c r="E5" s="11">
        <v>129</v>
      </c>
      <c r="F5" s="11">
        <v>44</v>
      </c>
      <c r="G5" s="13">
        <f t="shared" ref="G5:G8" si="0">SUM(B5:F5)</f>
        <v>1903</v>
      </c>
    </row>
    <row r="6" spans="1:7" x14ac:dyDescent="0.25">
      <c r="A6" s="7" t="s">
        <v>121</v>
      </c>
      <c r="B6" s="11">
        <v>4411</v>
      </c>
      <c r="C6" s="11">
        <v>688</v>
      </c>
      <c r="D6" s="12">
        <v>212</v>
      </c>
      <c r="E6" s="11">
        <v>107</v>
      </c>
      <c r="F6" s="11">
        <v>62</v>
      </c>
      <c r="G6" s="13">
        <f t="shared" si="0"/>
        <v>5480</v>
      </c>
    </row>
    <row r="7" spans="1:7" x14ac:dyDescent="0.25">
      <c r="A7" s="7" t="s">
        <v>122</v>
      </c>
      <c r="B7" s="11">
        <v>7532</v>
      </c>
      <c r="C7" s="11">
        <v>1324</v>
      </c>
      <c r="D7" s="12">
        <v>396</v>
      </c>
      <c r="E7" s="11">
        <v>150</v>
      </c>
      <c r="F7" s="11">
        <v>84</v>
      </c>
      <c r="G7" s="13">
        <f t="shared" si="0"/>
        <v>9486</v>
      </c>
    </row>
    <row r="8" spans="1:7" x14ac:dyDescent="0.25">
      <c r="A8" s="7" t="s">
        <v>95</v>
      </c>
      <c r="B8" s="11">
        <v>0</v>
      </c>
      <c r="C8" s="11">
        <v>0</v>
      </c>
      <c r="D8" s="12">
        <v>24</v>
      </c>
      <c r="E8" s="11">
        <v>0</v>
      </c>
      <c r="F8" s="11">
        <v>0</v>
      </c>
      <c r="G8" s="13">
        <f t="shared" si="0"/>
        <v>24</v>
      </c>
    </row>
    <row r="9" spans="1:7" s="1" customFormat="1" x14ac:dyDescent="0.25">
      <c r="A9" s="8" t="s">
        <v>55</v>
      </c>
      <c r="B9" s="14">
        <f t="shared" ref="B9:G9" si="1">SUM(B4:B8)</f>
        <v>13585</v>
      </c>
      <c r="C9" s="14">
        <f t="shared" si="1"/>
        <v>2267</v>
      </c>
      <c r="D9" s="14">
        <f t="shared" si="1"/>
        <v>711</v>
      </c>
      <c r="E9" s="14">
        <f t="shared" si="1"/>
        <v>412</v>
      </c>
      <c r="F9" s="14">
        <f t="shared" si="1"/>
        <v>214</v>
      </c>
      <c r="G9" s="18">
        <f t="shared" si="1"/>
        <v>17189</v>
      </c>
    </row>
    <row r="11" spans="1:7" x14ac:dyDescent="0.25">
      <c r="A11" t="s">
        <v>281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0F297-7BC3-4170-A445-C7AF10C8CB79}">
  <dimension ref="A1:G10"/>
  <sheetViews>
    <sheetView workbookViewId="0">
      <pane xSplit="1" topLeftCell="B1" activePane="topRight" state="frozen"/>
      <selection pane="topRight" activeCell="A31" sqref="A31"/>
    </sheetView>
  </sheetViews>
  <sheetFormatPr defaultRowHeight="15" x14ac:dyDescent="0.25"/>
  <cols>
    <col min="1" max="1" width="29.855468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</cols>
  <sheetData>
    <row r="1" spans="1:7" ht="18.75" x14ac:dyDescent="0.3">
      <c r="A1" s="36" t="s">
        <v>260</v>
      </c>
    </row>
    <row r="3" spans="1:7" s="2" customFormat="1" ht="60.75" customHeight="1" x14ac:dyDescent="0.25">
      <c r="A3" s="51" t="s">
        <v>247</v>
      </c>
      <c r="B3" s="52" t="s">
        <v>108</v>
      </c>
      <c r="C3" s="52" t="s">
        <v>109</v>
      </c>
      <c r="D3" s="52" t="s">
        <v>110</v>
      </c>
      <c r="E3" s="52" t="s">
        <v>111</v>
      </c>
      <c r="F3" s="52" t="s">
        <v>113</v>
      </c>
      <c r="G3" s="51" t="s">
        <v>71</v>
      </c>
    </row>
    <row r="4" spans="1:7" ht="40.5" customHeight="1" x14ac:dyDescent="0.25">
      <c r="A4" s="33" t="s">
        <v>249</v>
      </c>
      <c r="B4" s="11">
        <v>154</v>
      </c>
      <c r="C4" s="11">
        <v>47</v>
      </c>
      <c r="D4" s="12">
        <v>3</v>
      </c>
      <c r="E4" s="11">
        <v>20</v>
      </c>
      <c r="F4" s="11">
        <v>18</v>
      </c>
      <c r="G4" s="13">
        <f>SUM(B4:F4)</f>
        <v>242</v>
      </c>
    </row>
    <row r="5" spans="1:7" ht="40.5" customHeight="1" x14ac:dyDescent="0.25">
      <c r="A5" s="32" t="s">
        <v>123</v>
      </c>
      <c r="B5" s="11">
        <v>1039</v>
      </c>
      <c r="C5" s="11">
        <v>199</v>
      </c>
      <c r="D5" s="12">
        <v>74</v>
      </c>
      <c r="E5" s="11">
        <v>92</v>
      </c>
      <c r="F5" s="11">
        <v>36</v>
      </c>
      <c r="G5" s="13">
        <f t="shared" ref="G5:G7" si="0">SUM(B5:F5)</f>
        <v>1440</v>
      </c>
    </row>
    <row r="6" spans="1:7" ht="40.5" customHeight="1" x14ac:dyDescent="0.25">
      <c r="A6" s="19" t="s">
        <v>124</v>
      </c>
      <c r="B6" s="11">
        <v>12391</v>
      </c>
      <c r="C6" s="11">
        <v>2019</v>
      </c>
      <c r="D6" s="12">
        <v>630</v>
      </c>
      <c r="E6" s="11">
        <v>300</v>
      </c>
      <c r="F6" s="11">
        <v>160</v>
      </c>
      <c r="G6" s="13">
        <f t="shared" si="0"/>
        <v>15500</v>
      </c>
    </row>
    <row r="7" spans="1:7" ht="40.5" customHeight="1" x14ac:dyDescent="0.25">
      <c r="A7" s="32" t="s">
        <v>75</v>
      </c>
      <c r="B7" s="11">
        <v>1</v>
      </c>
      <c r="C7" s="11">
        <v>2</v>
      </c>
      <c r="D7" s="12">
        <v>4</v>
      </c>
      <c r="E7" s="11">
        <v>0</v>
      </c>
      <c r="F7" s="11">
        <v>0</v>
      </c>
      <c r="G7" s="13">
        <f t="shared" si="0"/>
        <v>7</v>
      </c>
    </row>
    <row r="8" spans="1:7" s="1" customFormat="1" ht="40.5" customHeight="1" x14ac:dyDescent="0.25">
      <c r="A8" s="8" t="s">
        <v>55</v>
      </c>
      <c r="B8" s="14">
        <f t="shared" ref="B8:G8" si="1">SUM(B4:B7)</f>
        <v>13585</v>
      </c>
      <c r="C8" s="14">
        <f t="shared" si="1"/>
        <v>2267</v>
      </c>
      <c r="D8" s="14">
        <f t="shared" si="1"/>
        <v>711</v>
      </c>
      <c r="E8" s="14">
        <f t="shared" si="1"/>
        <v>412</v>
      </c>
      <c r="F8" s="14">
        <f t="shared" si="1"/>
        <v>214</v>
      </c>
      <c r="G8" s="18">
        <f t="shared" si="1"/>
        <v>17189</v>
      </c>
    </row>
    <row r="10" spans="1:7" x14ac:dyDescent="0.25">
      <c r="A10" t="s">
        <v>281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64D3-23F9-46D6-B465-C6BF07A9280B}">
  <dimension ref="A1:B62"/>
  <sheetViews>
    <sheetView workbookViewId="0">
      <pane xSplit="1" topLeftCell="B1" activePane="topRight" state="frozen"/>
      <selection pane="topRight" activeCell="A68" sqref="A68"/>
    </sheetView>
  </sheetViews>
  <sheetFormatPr defaultRowHeight="15" x14ac:dyDescent="0.25"/>
  <cols>
    <col min="1" max="1" width="15.7109375" customWidth="1"/>
    <col min="2" max="2" width="13.7109375" style="3" customWidth="1"/>
  </cols>
  <sheetData>
    <row r="1" spans="1:2" s="36" customFormat="1" ht="18.75" x14ac:dyDescent="0.3">
      <c r="A1" s="36" t="s">
        <v>261</v>
      </c>
      <c r="B1" s="57"/>
    </row>
    <row r="3" spans="1:2" s="2" customFormat="1" ht="51.75" customHeight="1" x14ac:dyDescent="0.25">
      <c r="A3" s="51" t="s">
        <v>125</v>
      </c>
      <c r="B3" s="58" t="s">
        <v>126</v>
      </c>
    </row>
    <row r="4" spans="1:2" x14ac:dyDescent="0.25">
      <c r="A4" s="7" t="s">
        <v>0</v>
      </c>
      <c r="B4" s="21">
        <v>0</v>
      </c>
    </row>
    <row r="5" spans="1:2" x14ac:dyDescent="0.25">
      <c r="A5" s="7" t="s">
        <v>1</v>
      </c>
      <c r="B5" s="21">
        <v>1124</v>
      </c>
    </row>
    <row r="6" spans="1:2" x14ac:dyDescent="0.25">
      <c r="A6" s="7" t="s">
        <v>2</v>
      </c>
      <c r="B6" s="42" t="s">
        <v>284</v>
      </c>
    </row>
    <row r="7" spans="1:2" x14ac:dyDescent="0.25">
      <c r="A7" s="7" t="s">
        <v>3</v>
      </c>
      <c r="B7" s="42" t="s">
        <v>284</v>
      </c>
    </row>
    <row r="8" spans="1:2" x14ac:dyDescent="0.25">
      <c r="A8" s="7" t="s">
        <v>4</v>
      </c>
      <c r="B8" s="21">
        <v>565</v>
      </c>
    </row>
    <row r="9" spans="1:2" x14ac:dyDescent="0.25">
      <c r="A9" s="7" t="s">
        <v>5</v>
      </c>
      <c r="B9" s="21">
        <v>2801</v>
      </c>
    </row>
    <row r="10" spans="1:2" x14ac:dyDescent="0.25">
      <c r="A10" s="7" t="s">
        <v>6</v>
      </c>
      <c r="B10" s="21">
        <v>0</v>
      </c>
    </row>
    <row r="11" spans="1:2" x14ac:dyDescent="0.25">
      <c r="A11" s="7" t="s">
        <v>7</v>
      </c>
      <c r="B11" s="42" t="s">
        <v>284</v>
      </c>
    </row>
    <row r="12" spans="1:2" x14ac:dyDescent="0.25">
      <c r="A12" s="7" t="s">
        <v>8</v>
      </c>
      <c r="B12" s="21">
        <v>0</v>
      </c>
    </row>
    <row r="13" spans="1:2" x14ac:dyDescent="0.25">
      <c r="A13" s="7" t="s">
        <v>9</v>
      </c>
      <c r="B13" s="21">
        <v>7</v>
      </c>
    </row>
    <row r="14" spans="1:2" x14ac:dyDescent="0.25">
      <c r="A14" s="7" t="s">
        <v>10</v>
      </c>
      <c r="B14" s="21">
        <v>0</v>
      </c>
    </row>
    <row r="15" spans="1:2" x14ac:dyDescent="0.25">
      <c r="A15" s="7" t="s">
        <v>11</v>
      </c>
      <c r="B15" s="21">
        <v>209</v>
      </c>
    </row>
    <row r="16" spans="1:2" x14ac:dyDescent="0.25">
      <c r="A16" s="7" t="s">
        <v>12</v>
      </c>
      <c r="B16" s="21">
        <v>380</v>
      </c>
    </row>
    <row r="17" spans="1:2" x14ac:dyDescent="0.25">
      <c r="A17" s="7" t="s">
        <v>13</v>
      </c>
      <c r="B17" s="21">
        <v>15</v>
      </c>
    </row>
    <row r="18" spans="1:2" x14ac:dyDescent="0.25">
      <c r="A18" s="7" t="s">
        <v>14</v>
      </c>
      <c r="B18" s="42" t="s">
        <v>284</v>
      </c>
    </row>
    <row r="19" spans="1:2" x14ac:dyDescent="0.25">
      <c r="A19" s="7" t="s">
        <v>15</v>
      </c>
      <c r="B19" s="42" t="s">
        <v>284</v>
      </c>
    </row>
    <row r="20" spans="1:2" x14ac:dyDescent="0.25">
      <c r="A20" s="7" t="s">
        <v>16</v>
      </c>
      <c r="B20" s="21">
        <v>900</v>
      </c>
    </row>
    <row r="21" spans="1:2" x14ac:dyDescent="0.25">
      <c r="A21" s="7" t="s">
        <v>17</v>
      </c>
      <c r="B21" s="21">
        <v>5</v>
      </c>
    </row>
    <row r="22" spans="1:2" x14ac:dyDescent="0.25">
      <c r="A22" s="7" t="s">
        <v>18</v>
      </c>
      <c r="B22" s="21">
        <v>204</v>
      </c>
    </row>
    <row r="23" spans="1:2" x14ac:dyDescent="0.25">
      <c r="A23" s="7" t="s">
        <v>19</v>
      </c>
      <c r="B23" s="21">
        <v>3680</v>
      </c>
    </row>
    <row r="24" spans="1:2" x14ac:dyDescent="0.25">
      <c r="A24" s="7" t="s">
        <v>20</v>
      </c>
      <c r="B24" s="21">
        <v>144</v>
      </c>
    </row>
    <row r="25" spans="1:2" x14ac:dyDescent="0.25">
      <c r="A25" s="7" t="s">
        <v>21</v>
      </c>
      <c r="B25" s="42" t="s">
        <v>284</v>
      </c>
    </row>
    <row r="26" spans="1:2" x14ac:dyDescent="0.25">
      <c r="A26" s="7" t="s">
        <v>22</v>
      </c>
      <c r="B26" s="21">
        <v>168</v>
      </c>
    </row>
    <row r="27" spans="1:2" x14ac:dyDescent="0.25">
      <c r="A27" s="7" t="s">
        <v>54</v>
      </c>
      <c r="B27" s="42" t="s">
        <v>284</v>
      </c>
    </row>
    <row r="28" spans="1:2" x14ac:dyDescent="0.25">
      <c r="A28" s="7" t="s">
        <v>23</v>
      </c>
      <c r="B28" s="21">
        <v>12</v>
      </c>
    </row>
    <row r="29" spans="1:2" x14ac:dyDescent="0.25">
      <c r="A29" s="7" t="s">
        <v>24</v>
      </c>
      <c r="B29" s="21">
        <v>268</v>
      </c>
    </row>
    <row r="30" spans="1:2" x14ac:dyDescent="0.25">
      <c r="A30" s="7" t="s">
        <v>25</v>
      </c>
      <c r="B30" s="21">
        <v>7</v>
      </c>
    </row>
    <row r="31" spans="1:2" x14ac:dyDescent="0.25">
      <c r="A31" s="7" t="s">
        <v>26</v>
      </c>
      <c r="B31" s="21">
        <v>968</v>
      </c>
    </row>
    <row r="32" spans="1:2" x14ac:dyDescent="0.25">
      <c r="A32" s="7" t="s">
        <v>27</v>
      </c>
      <c r="B32" s="42" t="s">
        <v>284</v>
      </c>
    </row>
    <row r="33" spans="1:2" x14ac:dyDescent="0.25">
      <c r="A33" s="7" t="s">
        <v>28</v>
      </c>
      <c r="B33" s="42" t="s">
        <v>284</v>
      </c>
    </row>
    <row r="34" spans="1:2" x14ac:dyDescent="0.25">
      <c r="A34" s="7" t="s">
        <v>29</v>
      </c>
      <c r="B34" s="21">
        <v>3282</v>
      </c>
    </row>
    <row r="35" spans="1:2" x14ac:dyDescent="0.25">
      <c r="A35" s="7" t="s">
        <v>30</v>
      </c>
      <c r="B35" s="42" t="s">
        <v>284</v>
      </c>
    </row>
    <row r="36" spans="1:2" x14ac:dyDescent="0.25">
      <c r="A36" s="7" t="s">
        <v>31</v>
      </c>
      <c r="B36" s="42" t="s">
        <v>284</v>
      </c>
    </row>
    <row r="37" spans="1:2" x14ac:dyDescent="0.25">
      <c r="A37" s="7" t="s">
        <v>32</v>
      </c>
      <c r="B37" s="21">
        <v>8</v>
      </c>
    </row>
    <row r="38" spans="1:2" x14ac:dyDescent="0.25">
      <c r="A38" s="7" t="s">
        <v>33</v>
      </c>
      <c r="B38" s="21">
        <v>1095</v>
      </c>
    </row>
    <row r="39" spans="1:2" x14ac:dyDescent="0.25">
      <c r="A39" s="7" t="s">
        <v>34</v>
      </c>
      <c r="B39" s="21">
        <v>0</v>
      </c>
    </row>
    <row r="40" spans="1:2" x14ac:dyDescent="0.25">
      <c r="A40" s="7" t="s">
        <v>35</v>
      </c>
      <c r="B40" s="21">
        <v>0</v>
      </c>
    </row>
    <row r="41" spans="1:2" x14ac:dyDescent="0.25">
      <c r="A41" s="7" t="s">
        <v>36</v>
      </c>
      <c r="B41" s="42" t="s">
        <v>284</v>
      </c>
    </row>
    <row r="42" spans="1:2" x14ac:dyDescent="0.25">
      <c r="A42" s="7" t="s">
        <v>37</v>
      </c>
      <c r="B42" s="21">
        <v>6</v>
      </c>
    </row>
    <row r="43" spans="1:2" x14ac:dyDescent="0.25">
      <c r="A43" s="7" t="s">
        <v>38</v>
      </c>
      <c r="B43" s="42" t="s">
        <v>284</v>
      </c>
    </row>
    <row r="44" spans="1:2" x14ac:dyDescent="0.25">
      <c r="A44" s="7" t="s">
        <v>39</v>
      </c>
      <c r="B44" s="21">
        <v>730</v>
      </c>
    </row>
    <row r="45" spans="1:2" x14ac:dyDescent="0.25">
      <c r="A45" s="7" t="s">
        <v>40</v>
      </c>
      <c r="B45" s="21">
        <v>199</v>
      </c>
    </row>
    <row r="46" spans="1:2" x14ac:dyDescent="0.25">
      <c r="A46" s="7" t="s">
        <v>41</v>
      </c>
      <c r="B46" s="21">
        <v>0</v>
      </c>
    </row>
    <row r="47" spans="1:2" x14ac:dyDescent="0.25">
      <c r="A47" s="7" t="s">
        <v>42</v>
      </c>
      <c r="B47" s="42" t="s">
        <v>284</v>
      </c>
    </row>
    <row r="48" spans="1:2" x14ac:dyDescent="0.25">
      <c r="A48" s="7" t="s">
        <v>43</v>
      </c>
      <c r="B48" s="42" t="s">
        <v>284</v>
      </c>
    </row>
    <row r="49" spans="1:2" x14ac:dyDescent="0.25">
      <c r="A49" s="7" t="s">
        <v>44</v>
      </c>
      <c r="B49" s="42" t="s">
        <v>284</v>
      </c>
    </row>
    <row r="50" spans="1:2" x14ac:dyDescent="0.25">
      <c r="A50" s="7" t="s">
        <v>45</v>
      </c>
      <c r="B50" s="42" t="s">
        <v>284</v>
      </c>
    </row>
    <row r="51" spans="1:2" x14ac:dyDescent="0.25">
      <c r="A51" s="7" t="s">
        <v>46</v>
      </c>
      <c r="B51" s="42" t="s">
        <v>284</v>
      </c>
    </row>
    <row r="52" spans="1:2" x14ac:dyDescent="0.25">
      <c r="A52" s="7" t="s">
        <v>47</v>
      </c>
      <c r="B52" s="21">
        <v>339</v>
      </c>
    </row>
    <row r="53" spans="1:2" x14ac:dyDescent="0.25">
      <c r="A53" s="7" t="s">
        <v>48</v>
      </c>
      <c r="B53" s="42" t="s">
        <v>284</v>
      </c>
    </row>
    <row r="54" spans="1:2" x14ac:dyDescent="0.25">
      <c r="A54" s="7" t="s">
        <v>49</v>
      </c>
      <c r="B54" s="42" t="s">
        <v>284</v>
      </c>
    </row>
    <row r="55" spans="1:2" x14ac:dyDescent="0.25">
      <c r="A55" s="7" t="s">
        <v>50</v>
      </c>
      <c r="B55" s="42" t="s">
        <v>284</v>
      </c>
    </row>
    <row r="56" spans="1:2" x14ac:dyDescent="0.25">
      <c r="A56" s="7" t="s">
        <v>51</v>
      </c>
      <c r="B56" s="42" t="s">
        <v>284</v>
      </c>
    </row>
    <row r="57" spans="1:2" x14ac:dyDescent="0.25">
      <c r="A57" s="7" t="s">
        <v>52</v>
      </c>
      <c r="B57" s="21">
        <v>1169</v>
      </c>
    </row>
    <row r="58" spans="1:2" x14ac:dyDescent="0.25">
      <c r="A58" s="7" t="s">
        <v>53</v>
      </c>
      <c r="B58" s="42" t="s">
        <v>284</v>
      </c>
    </row>
    <row r="59" spans="1:2" s="1" customFormat="1" x14ac:dyDescent="0.25">
      <c r="A59" s="8" t="s">
        <v>55</v>
      </c>
      <c r="B59" s="22">
        <v>18337</v>
      </c>
    </row>
    <row r="61" spans="1:2" x14ac:dyDescent="0.25">
      <c r="A61" t="s">
        <v>286</v>
      </c>
    </row>
    <row r="62" spans="1:2" x14ac:dyDescent="0.25">
      <c r="A62" t="s">
        <v>281</v>
      </c>
    </row>
  </sheetData>
  <autoFilter ref="A3:B3" xr:uid="{DD45CAB2-F3D3-4B82-8E5E-97AD694A3446}"/>
  <conditionalFormatting sqref="B1:B1048576">
    <cfRule type="cellIs" dxfId="7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46E5-50E6-4B0D-87CE-1E9424A18EE8}">
  <dimension ref="A1:B24"/>
  <sheetViews>
    <sheetView workbookViewId="0">
      <pane xSplit="1" topLeftCell="B1" activePane="topRight" state="frozen"/>
      <selection pane="topRight" activeCell="A41" sqref="A41"/>
    </sheetView>
  </sheetViews>
  <sheetFormatPr defaultRowHeight="15" x14ac:dyDescent="0.25"/>
  <cols>
    <col min="1" max="1" width="15.7109375" customWidth="1"/>
    <col min="2" max="2" width="13.7109375" style="3" customWidth="1"/>
  </cols>
  <sheetData>
    <row r="1" spans="1:2" ht="18.75" x14ac:dyDescent="0.3">
      <c r="A1" s="36" t="s">
        <v>262</v>
      </c>
    </row>
    <row r="3" spans="1:2" s="2" customFormat="1" ht="51.75" customHeight="1" x14ac:dyDescent="0.25">
      <c r="A3" s="51" t="s">
        <v>127</v>
      </c>
      <c r="B3" s="58" t="s">
        <v>146</v>
      </c>
    </row>
    <row r="4" spans="1:2" x14ac:dyDescent="0.25">
      <c r="A4" s="7" t="s">
        <v>128</v>
      </c>
      <c r="B4" s="21">
        <v>1</v>
      </c>
    </row>
    <row r="5" spans="1:2" x14ac:dyDescent="0.25">
      <c r="A5" s="7" t="s">
        <v>129</v>
      </c>
      <c r="B5" s="21">
        <v>3</v>
      </c>
    </row>
    <row r="6" spans="1:2" x14ac:dyDescent="0.25">
      <c r="A6" s="7" t="s">
        <v>130</v>
      </c>
      <c r="B6" s="21">
        <v>1</v>
      </c>
    </row>
    <row r="7" spans="1:2" x14ac:dyDescent="0.25">
      <c r="A7" s="7" t="s">
        <v>131</v>
      </c>
      <c r="B7" s="21">
        <v>1</v>
      </c>
    </row>
    <row r="8" spans="1:2" x14ac:dyDescent="0.25">
      <c r="A8" s="7" t="s">
        <v>132</v>
      </c>
      <c r="B8" s="21">
        <v>2</v>
      </c>
    </row>
    <row r="9" spans="1:2" x14ac:dyDescent="0.25">
      <c r="A9" s="7" t="s">
        <v>133</v>
      </c>
      <c r="B9" s="21">
        <v>128</v>
      </c>
    </row>
    <row r="10" spans="1:2" x14ac:dyDescent="0.25">
      <c r="A10" s="7" t="s">
        <v>134</v>
      </c>
      <c r="B10" s="21">
        <v>1</v>
      </c>
    </row>
    <row r="11" spans="1:2" x14ac:dyDescent="0.25">
      <c r="A11" s="7" t="s">
        <v>135</v>
      </c>
      <c r="B11" s="21">
        <v>602</v>
      </c>
    </row>
    <row r="12" spans="1:2" x14ac:dyDescent="0.25">
      <c r="A12" s="7" t="s">
        <v>136</v>
      </c>
      <c r="B12" s="21">
        <v>1</v>
      </c>
    </row>
    <row r="13" spans="1:2" x14ac:dyDescent="0.25">
      <c r="A13" s="7" t="s">
        <v>137</v>
      </c>
      <c r="B13" s="21">
        <v>2</v>
      </c>
    </row>
    <row r="14" spans="1:2" x14ac:dyDescent="0.25">
      <c r="A14" s="7" t="s">
        <v>138</v>
      </c>
      <c r="B14" s="21">
        <v>1</v>
      </c>
    </row>
    <row r="15" spans="1:2" x14ac:dyDescent="0.25">
      <c r="A15" s="7" t="s">
        <v>139</v>
      </c>
      <c r="B15" s="21">
        <v>444</v>
      </c>
    </row>
    <row r="16" spans="1:2" x14ac:dyDescent="0.25">
      <c r="A16" s="7" t="s">
        <v>140</v>
      </c>
      <c r="B16" s="21">
        <v>97</v>
      </c>
    </row>
    <row r="17" spans="1:2" x14ac:dyDescent="0.25">
      <c r="A17" s="7" t="s">
        <v>141</v>
      </c>
      <c r="B17" s="21">
        <v>1</v>
      </c>
    </row>
    <row r="18" spans="1:2" x14ac:dyDescent="0.25">
      <c r="A18" s="7" t="s">
        <v>142</v>
      </c>
      <c r="B18" s="21">
        <v>4</v>
      </c>
    </row>
    <row r="19" spans="1:2" x14ac:dyDescent="0.25">
      <c r="A19" s="7" t="s">
        <v>143</v>
      </c>
      <c r="B19" s="21">
        <v>1</v>
      </c>
    </row>
    <row r="20" spans="1:2" x14ac:dyDescent="0.25">
      <c r="A20" s="7" t="s">
        <v>144</v>
      </c>
      <c r="B20" s="21">
        <v>897</v>
      </c>
    </row>
    <row r="21" spans="1:2" x14ac:dyDescent="0.25">
      <c r="A21" s="7" t="s">
        <v>55</v>
      </c>
      <c r="B21" s="21">
        <v>15002</v>
      </c>
    </row>
    <row r="22" spans="1:2" x14ac:dyDescent="0.25">
      <c r="A22" s="8" t="s">
        <v>145</v>
      </c>
      <c r="B22" s="20">
        <f>SUM(B4:B21)</f>
        <v>17189</v>
      </c>
    </row>
    <row r="23" spans="1:2" x14ac:dyDescent="0.25">
      <c r="B23" s="23"/>
    </row>
    <row r="24" spans="1:2" x14ac:dyDescent="0.25">
      <c r="A24" t="s">
        <v>281</v>
      </c>
      <c r="B24" s="23"/>
    </row>
  </sheetData>
  <autoFilter ref="A3:B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DD9D-B491-43EC-9F1D-EF2110B9C858}">
  <dimension ref="A1:G29"/>
  <sheetViews>
    <sheetView workbookViewId="0">
      <pane xSplit="1" topLeftCell="B1" activePane="topRight" state="frozen"/>
      <selection pane="topRight" activeCell="A33" sqref="A33"/>
    </sheetView>
  </sheetViews>
  <sheetFormatPr defaultRowHeight="15" x14ac:dyDescent="0.25"/>
  <cols>
    <col min="1" max="1" width="46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</cols>
  <sheetData>
    <row r="1" spans="1:7" s="36" customFormat="1" ht="18.75" x14ac:dyDescent="0.3">
      <c r="A1" s="36" t="s">
        <v>263</v>
      </c>
      <c r="B1" s="57"/>
      <c r="C1" s="57"/>
      <c r="E1" s="57"/>
      <c r="F1" s="57"/>
    </row>
    <row r="3" spans="1:7" s="2" customFormat="1" ht="51.75" customHeight="1" x14ac:dyDescent="0.25">
      <c r="A3" s="51" t="s">
        <v>147</v>
      </c>
      <c r="B3" s="52" t="s">
        <v>66</v>
      </c>
      <c r="C3" s="52" t="s">
        <v>67</v>
      </c>
      <c r="D3" s="54" t="s">
        <v>68</v>
      </c>
      <c r="E3" s="52" t="s">
        <v>69</v>
      </c>
      <c r="F3" s="52" t="s">
        <v>70</v>
      </c>
      <c r="G3" s="51" t="s">
        <v>148</v>
      </c>
    </row>
    <row r="4" spans="1:7" x14ac:dyDescent="0.25">
      <c r="A4" s="7" t="s">
        <v>149</v>
      </c>
      <c r="B4" s="11">
        <v>11</v>
      </c>
      <c r="C4" s="11">
        <v>120</v>
      </c>
      <c r="D4" s="12">
        <v>353</v>
      </c>
      <c r="E4" s="11">
        <v>617</v>
      </c>
      <c r="F4" s="11">
        <v>0</v>
      </c>
      <c r="G4" s="13">
        <f>SUM(B4:F4)</f>
        <v>1101</v>
      </c>
    </row>
    <row r="5" spans="1:7" x14ac:dyDescent="0.25">
      <c r="A5" s="7" t="s">
        <v>150</v>
      </c>
      <c r="B5" s="11">
        <v>78</v>
      </c>
      <c r="C5" s="11">
        <v>360</v>
      </c>
      <c r="D5" s="12">
        <v>976</v>
      </c>
      <c r="E5" s="11">
        <v>1464</v>
      </c>
      <c r="F5" s="11">
        <v>0</v>
      </c>
      <c r="G5" s="13">
        <f t="shared" ref="G5:G26" si="0">SUM(B5:F5)</f>
        <v>2878</v>
      </c>
    </row>
    <row r="6" spans="1:7" x14ac:dyDescent="0.25">
      <c r="A6" s="7" t="s">
        <v>151</v>
      </c>
      <c r="B6" s="11">
        <v>69</v>
      </c>
      <c r="C6" s="11">
        <v>392</v>
      </c>
      <c r="D6" s="12">
        <v>891</v>
      </c>
      <c r="E6" s="11">
        <v>1074</v>
      </c>
      <c r="F6" s="11">
        <v>0</v>
      </c>
      <c r="G6" s="13">
        <f t="shared" si="0"/>
        <v>2426</v>
      </c>
    </row>
    <row r="7" spans="1:7" x14ac:dyDescent="0.25">
      <c r="A7" s="7" t="s">
        <v>152</v>
      </c>
      <c r="B7" s="11">
        <v>1</v>
      </c>
      <c r="C7" s="11">
        <v>10</v>
      </c>
      <c r="D7" s="12">
        <v>57</v>
      </c>
      <c r="E7" s="11">
        <v>128</v>
      </c>
      <c r="F7" s="11">
        <v>0</v>
      </c>
      <c r="G7" s="13">
        <f t="shared" si="0"/>
        <v>196</v>
      </c>
    </row>
    <row r="8" spans="1:7" x14ac:dyDescent="0.25">
      <c r="A8" s="7" t="s">
        <v>153</v>
      </c>
      <c r="B8" s="11">
        <v>2</v>
      </c>
      <c r="C8" s="11">
        <v>12</v>
      </c>
      <c r="D8" s="12">
        <v>73</v>
      </c>
      <c r="E8" s="11">
        <v>118</v>
      </c>
      <c r="F8" s="11">
        <v>0</v>
      </c>
      <c r="G8" s="13">
        <f t="shared" si="0"/>
        <v>205</v>
      </c>
    </row>
    <row r="9" spans="1:7" x14ac:dyDescent="0.25">
      <c r="A9" s="7" t="s">
        <v>154</v>
      </c>
      <c r="B9" s="11">
        <v>0</v>
      </c>
      <c r="C9" s="11">
        <v>13</v>
      </c>
      <c r="D9" s="12">
        <v>78</v>
      </c>
      <c r="E9" s="11">
        <v>281</v>
      </c>
      <c r="F9" s="11">
        <v>0</v>
      </c>
      <c r="G9" s="13">
        <f t="shared" si="0"/>
        <v>372</v>
      </c>
    </row>
    <row r="10" spans="1:7" x14ac:dyDescent="0.25">
      <c r="A10" s="7" t="s">
        <v>155</v>
      </c>
      <c r="B10" s="11">
        <v>2</v>
      </c>
      <c r="C10" s="11">
        <v>14</v>
      </c>
      <c r="D10" s="12">
        <v>77</v>
      </c>
      <c r="E10" s="11">
        <v>75</v>
      </c>
      <c r="F10" s="11">
        <v>0</v>
      </c>
      <c r="G10" s="13">
        <f t="shared" si="0"/>
        <v>168</v>
      </c>
    </row>
    <row r="11" spans="1:7" x14ac:dyDescent="0.25">
      <c r="A11" s="7" t="s">
        <v>156</v>
      </c>
      <c r="B11" s="11">
        <v>2</v>
      </c>
      <c r="C11" s="11">
        <v>36</v>
      </c>
      <c r="D11" s="12">
        <v>227</v>
      </c>
      <c r="E11" s="11">
        <v>672</v>
      </c>
      <c r="F11" s="11">
        <v>0</v>
      </c>
      <c r="G11" s="13">
        <f t="shared" si="0"/>
        <v>937</v>
      </c>
    </row>
    <row r="12" spans="1:7" x14ac:dyDescent="0.25">
      <c r="A12" s="7" t="s">
        <v>157</v>
      </c>
      <c r="B12" s="11">
        <v>11</v>
      </c>
      <c r="C12" s="11">
        <v>108</v>
      </c>
      <c r="D12" s="12">
        <v>337</v>
      </c>
      <c r="E12" s="11">
        <v>505</v>
      </c>
      <c r="F12" s="11">
        <v>5</v>
      </c>
      <c r="G12" s="13">
        <f t="shared" si="0"/>
        <v>966</v>
      </c>
    </row>
    <row r="13" spans="1:7" x14ac:dyDescent="0.25">
      <c r="A13" s="7" t="s">
        <v>158</v>
      </c>
      <c r="B13" s="11">
        <v>4</v>
      </c>
      <c r="C13" s="11">
        <v>65</v>
      </c>
      <c r="D13" s="12">
        <v>256</v>
      </c>
      <c r="E13" s="11">
        <v>393</v>
      </c>
      <c r="F13" s="11">
        <v>0</v>
      </c>
      <c r="G13" s="13">
        <f t="shared" si="0"/>
        <v>718</v>
      </c>
    </row>
    <row r="14" spans="1:7" x14ac:dyDescent="0.25">
      <c r="A14" s="7" t="s">
        <v>159</v>
      </c>
      <c r="B14" s="11">
        <v>0</v>
      </c>
      <c r="C14" s="11">
        <v>18</v>
      </c>
      <c r="D14" s="12">
        <v>77</v>
      </c>
      <c r="E14" s="11">
        <v>168</v>
      </c>
      <c r="F14" s="11">
        <v>0</v>
      </c>
      <c r="G14" s="13">
        <f t="shared" si="0"/>
        <v>263</v>
      </c>
    </row>
    <row r="15" spans="1:7" x14ac:dyDescent="0.25">
      <c r="A15" s="7" t="s">
        <v>160</v>
      </c>
      <c r="B15" s="11">
        <v>1</v>
      </c>
      <c r="C15" s="11">
        <v>19</v>
      </c>
      <c r="D15" s="12">
        <v>84</v>
      </c>
      <c r="E15" s="11">
        <v>231</v>
      </c>
      <c r="F15" s="11">
        <v>0</v>
      </c>
      <c r="G15" s="13">
        <f t="shared" si="0"/>
        <v>335</v>
      </c>
    </row>
    <row r="16" spans="1:7" x14ac:dyDescent="0.25">
      <c r="A16" s="7" t="s">
        <v>161</v>
      </c>
      <c r="B16" s="11">
        <v>0</v>
      </c>
      <c r="C16" s="11">
        <v>8</v>
      </c>
      <c r="D16" s="12">
        <v>119</v>
      </c>
      <c r="E16" s="11">
        <v>238</v>
      </c>
      <c r="F16" s="11">
        <v>0</v>
      </c>
      <c r="G16" s="13">
        <f t="shared" si="0"/>
        <v>365</v>
      </c>
    </row>
    <row r="17" spans="1:7" x14ac:dyDescent="0.25">
      <c r="A17" s="7" t="s">
        <v>162</v>
      </c>
      <c r="B17" s="11">
        <v>2</v>
      </c>
      <c r="C17" s="11">
        <v>10</v>
      </c>
      <c r="D17" s="12">
        <v>34</v>
      </c>
      <c r="E17" s="11">
        <v>98</v>
      </c>
      <c r="F17" s="11">
        <v>0</v>
      </c>
      <c r="G17" s="13">
        <f t="shared" si="0"/>
        <v>144</v>
      </c>
    </row>
    <row r="18" spans="1:7" x14ac:dyDescent="0.25">
      <c r="A18" s="7" t="s">
        <v>163</v>
      </c>
      <c r="B18" s="11">
        <v>3</v>
      </c>
      <c r="C18" s="11">
        <v>108</v>
      </c>
      <c r="D18" s="12">
        <v>279</v>
      </c>
      <c r="E18" s="11">
        <v>390</v>
      </c>
      <c r="F18" s="11">
        <v>0</v>
      </c>
      <c r="G18" s="13">
        <f t="shared" si="0"/>
        <v>780</v>
      </c>
    </row>
    <row r="19" spans="1:7" x14ac:dyDescent="0.25">
      <c r="A19" s="7" t="s">
        <v>164</v>
      </c>
      <c r="B19" s="11">
        <v>5</v>
      </c>
      <c r="C19" s="11">
        <v>45</v>
      </c>
      <c r="D19" s="12">
        <v>276</v>
      </c>
      <c r="E19" s="11">
        <v>562</v>
      </c>
      <c r="F19" s="11">
        <v>1</v>
      </c>
      <c r="G19" s="13">
        <f t="shared" si="0"/>
        <v>889</v>
      </c>
    </row>
    <row r="20" spans="1:7" x14ac:dyDescent="0.25">
      <c r="A20" s="7" t="s">
        <v>165</v>
      </c>
      <c r="B20" s="11">
        <v>2</v>
      </c>
      <c r="C20" s="11">
        <v>3</v>
      </c>
      <c r="D20" s="12">
        <v>57</v>
      </c>
      <c r="E20" s="11">
        <v>125</v>
      </c>
      <c r="F20" s="11">
        <v>0</v>
      </c>
      <c r="G20" s="13">
        <f t="shared" si="0"/>
        <v>187</v>
      </c>
    </row>
    <row r="21" spans="1:7" x14ac:dyDescent="0.25">
      <c r="A21" s="7" t="s">
        <v>166</v>
      </c>
      <c r="B21" s="11">
        <v>127</v>
      </c>
      <c r="C21" s="11">
        <v>416</v>
      </c>
      <c r="D21" s="12">
        <v>704</v>
      </c>
      <c r="E21" s="11">
        <v>1083</v>
      </c>
      <c r="F21" s="11">
        <v>0</v>
      </c>
      <c r="G21" s="13">
        <f t="shared" si="0"/>
        <v>2330</v>
      </c>
    </row>
    <row r="22" spans="1:7" x14ac:dyDescent="0.25">
      <c r="A22" s="7" t="s">
        <v>167</v>
      </c>
      <c r="B22" s="11">
        <v>9</v>
      </c>
      <c r="C22" s="11">
        <v>170</v>
      </c>
      <c r="D22" s="12">
        <v>465</v>
      </c>
      <c r="E22" s="11">
        <v>524</v>
      </c>
      <c r="F22" s="11">
        <v>0</v>
      </c>
      <c r="G22" s="13">
        <f t="shared" si="0"/>
        <v>1168</v>
      </c>
    </row>
    <row r="23" spans="1:7" x14ac:dyDescent="0.25">
      <c r="A23" s="7" t="s">
        <v>168</v>
      </c>
      <c r="B23" s="11">
        <v>3</v>
      </c>
      <c r="C23" s="11">
        <v>39</v>
      </c>
      <c r="D23" s="12">
        <v>144</v>
      </c>
      <c r="E23" s="11">
        <v>378</v>
      </c>
      <c r="F23" s="11">
        <v>0</v>
      </c>
      <c r="G23" s="13">
        <f t="shared" si="0"/>
        <v>564</v>
      </c>
    </row>
    <row r="24" spans="1:7" x14ac:dyDescent="0.25">
      <c r="A24" s="7" t="s">
        <v>169</v>
      </c>
      <c r="B24" s="11">
        <v>3</v>
      </c>
      <c r="C24" s="11">
        <v>95</v>
      </c>
      <c r="D24" s="12">
        <v>327</v>
      </c>
      <c r="E24" s="11">
        <v>665</v>
      </c>
      <c r="F24" s="11">
        <v>0</v>
      </c>
      <c r="G24" s="13">
        <f t="shared" si="0"/>
        <v>1090</v>
      </c>
    </row>
    <row r="25" spans="1:7" x14ac:dyDescent="0.25">
      <c r="A25" s="7" t="s">
        <v>170</v>
      </c>
      <c r="B25" s="11">
        <v>2</v>
      </c>
      <c r="C25" s="11">
        <v>4</v>
      </c>
      <c r="D25" s="12">
        <v>3</v>
      </c>
      <c r="E25" s="11">
        <v>10</v>
      </c>
      <c r="F25" s="11">
        <v>1</v>
      </c>
      <c r="G25" s="13">
        <f t="shared" si="0"/>
        <v>20</v>
      </c>
    </row>
    <row r="26" spans="1:7" x14ac:dyDescent="0.25">
      <c r="A26" s="7" t="s">
        <v>171</v>
      </c>
      <c r="B26" s="11">
        <v>4</v>
      </c>
      <c r="C26" s="11">
        <v>11</v>
      </c>
      <c r="D26" s="12">
        <v>43</v>
      </c>
      <c r="E26" s="11">
        <v>157</v>
      </c>
      <c r="F26" s="11">
        <v>20</v>
      </c>
      <c r="G26" s="13">
        <f t="shared" si="0"/>
        <v>235</v>
      </c>
    </row>
    <row r="27" spans="1:7" s="1" customFormat="1" x14ac:dyDescent="0.25">
      <c r="A27" s="8" t="s">
        <v>55</v>
      </c>
      <c r="B27" s="14">
        <f>SUM(B4:B26)</f>
        <v>341</v>
      </c>
      <c r="C27" s="24">
        <f>SUM(C4:C26)</f>
        <v>2076</v>
      </c>
      <c r="D27" s="14">
        <f t="shared" ref="D27:G27" si="1">SUM(D4:D26)</f>
        <v>5937</v>
      </c>
      <c r="E27" s="14">
        <f t="shared" si="1"/>
        <v>9956</v>
      </c>
      <c r="F27" s="14">
        <f t="shared" si="1"/>
        <v>27</v>
      </c>
      <c r="G27" s="18">
        <f t="shared" si="1"/>
        <v>18337</v>
      </c>
    </row>
    <row r="29" spans="1:7" x14ac:dyDescent="0.25">
      <c r="A29" t="s">
        <v>281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C837-472A-475C-A0E6-5E93BAFDE577}">
  <dimension ref="A1:F29"/>
  <sheetViews>
    <sheetView workbookViewId="0">
      <pane xSplit="1" topLeftCell="B1" activePane="topRight" state="frozen"/>
      <selection pane="topRight" activeCell="A40" sqref="A40"/>
    </sheetView>
  </sheetViews>
  <sheetFormatPr defaultRowHeight="15" x14ac:dyDescent="0.25"/>
  <cols>
    <col min="1" max="1" width="46.7109375" customWidth="1"/>
    <col min="2" max="2" width="15.7109375" style="3" customWidth="1"/>
    <col min="3" max="3" width="18.7109375" style="3" customWidth="1"/>
    <col min="4" max="4" width="15.7109375" customWidth="1"/>
    <col min="5" max="5" width="15.7109375" style="3" customWidth="1"/>
    <col min="6" max="6" width="15.7109375" customWidth="1"/>
  </cols>
  <sheetData>
    <row r="1" spans="1:6" ht="18.75" x14ac:dyDescent="0.3">
      <c r="A1" s="36" t="s">
        <v>264</v>
      </c>
    </row>
    <row r="3" spans="1:6" s="2" customFormat="1" ht="66.75" customHeight="1" x14ac:dyDescent="0.25">
      <c r="A3" s="51" t="s">
        <v>147</v>
      </c>
      <c r="B3" s="52" t="s">
        <v>248</v>
      </c>
      <c r="C3" s="52" t="s">
        <v>73</v>
      </c>
      <c r="D3" s="54" t="s">
        <v>74</v>
      </c>
      <c r="E3" s="52" t="s">
        <v>75</v>
      </c>
      <c r="F3" s="51" t="s">
        <v>148</v>
      </c>
    </row>
    <row r="4" spans="1:6" x14ac:dyDescent="0.25">
      <c r="A4" s="7" t="s">
        <v>149</v>
      </c>
      <c r="B4" s="11">
        <v>8</v>
      </c>
      <c r="C4" s="11">
        <v>101</v>
      </c>
      <c r="D4" s="12">
        <v>992</v>
      </c>
      <c r="E4" s="11">
        <v>0</v>
      </c>
      <c r="F4" s="13">
        <f t="shared" ref="F4:F26" si="0">SUM(B4:E4)</f>
        <v>1101</v>
      </c>
    </row>
    <row r="5" spans="1:6" x14ac:dyDescent="0.25">
      <c r="A5" s="7" t="s">
        <v>150</v>
      </c>
      <c r="B5" s="11">
        <v>61</v>
      </c>
      <c r="C5" s="11">
        <v>261</v>
      </c>
      <c r="D5" s="12">
        <v>2556</v>
      </c>
      <c r="E5" s="11">
        <v>0</v>
      </c>
      <c r="F5" s="13">
        <f t="shared" si="0"/>
        <v>2878</v>
      </c>
    </row>
    <row r="6" spans="1:6" x14ac:dyDescent="0.25">
      <c r="A6" s="7" t="s">
        <v>151</v>
      </c>
      <c r="B6" s="11">
        <v>60</v>
      </c>
      <c r="C6" s="11">
        <v>278</v>
      </c>
      <c r="D6" s="12">
        <v>2088</v>
      </c>
      <c r="E6" s="11">
        <v>0</v>
      </c>
      <c r="F6" s="13">
        <f t="shared" si="0"/>
        <v>2426</v>
      </c>
    </row>
    <row r="7" spans="1:6" x14ac:dyDescent="0.25">
      <c r="A7" s="7" t="s">
        <v>152</v>
      </c>
      <c r="B7" s="11">
        <v>0</v>
      </c>
      <c r="C7" s="11">
        <v>9</v>
      </c>
      <c r="D7" s="12">
        <v>187</v>
      </c>
      <c r="E7" s="11">
        <v>0</v>
      </c>
      <c r="F7" s="13">
        <f t="shared" si="0"/>
        <v>196</v>
      </c>
    </row>
    <row r="8" spans="1:6" x14ac:dyDescent="0.25">
      <c r="A8" s="7" t="s">
        <v>153</v>
      </c>
      <c r="B8" s="11">
        <v>2</v>
      </c>
      <c r="C8" s="11">
        <v>14</v>
      </c>
      <c r="D8" s="12">
        <v>189</v>
      </c>
      <c r="E8" s="11">
        <v>0</v>
      </c>
      <c r="F8" s="13">
        <f t="shared" si="0"/>
        <v>205</v>
      </c>
    </row>
    <row r="9" spans="1:6" x14ac:dyDescent="0.25">
      <c r="A9" s="7" t="s">
        <v>154</v>
      </c>
      <c r="B9" s="11">
        <v>0</v>
      </c>
      <c r="C9" s="11">
        <v>12</v>
      </c>
      <c r="D9" s="12">
        <v>360</v>
      </c>
      <c r="E9" s="11">
        <v>0</v>
      </c>
      <c r="F9" s="13">
        <f t="shared" si="0"/>
        <v>372</v>
      </c>
    </row>
    <row r="10" spans="1:6" x14ac:dyDescent="0.25">
      <c r="A10" s="7" t="s">
        <v>155</v>
      </c>
      <c r="B10" s="11">
        <v>1</v>
      </c>
      <c r="C10" s="11">
        <v>10</v>
      </c>
      <c r="D10" s="12">
        <v>157</v>
      </c>
      <c r="E10" s="11">
        <v>0</v>
      </c>
      <c r="F10" s="13">
        <f t="shared" si="0"/>
        <v>168</v>
      </c>
    </row>
    <row r="11" spans="1:6" x14ac:dyDescent="0.25">
      <c r="A11" s="7" t="s">
        <v>156</v>
      </c>
      <c r="B11" s="11">
        <v>2</v>
      </c>
      <c r="C11" s="11">
        <v>31</v>
      </c>
      <c r="D11" s="12">
        <v>904</v>
      </c>
      <c r="E11" s="11">
        <v>0</v>
      </c>
      <c r="F11" s="13">
        <f t="shared" si="0"/>
        <v>937</v>
      </c>
    </row>
    <row r="12" spans="1:6" x14ac:dyDescent="0.25">
      <c r="A12" s="7" t="s">
        <v>157</v>
      </c>
      <c r="B12" s="11">
        <v>8</v>
      </c>
      <c r="C12" s="11">
        <v>83</v>
      </c>
      <c r="D12" s="12">
        <v>875</v>
      </c>
      <c r="E12" s="11">
        <v>0</v>
      </c>
      <c r="F12" s="13">
        <f t="shared" si="0"/>
        <v>966</v>
      </c>
    </row>
    <row r="13" spans="1:6" x14ac:dyDescent="0.25">
      <c r="A13" s="7" t="s">
        <v>158</v>
      </c>
      <c r="B13" s="11">
        <v>2</v>
      </c>
      <c r="C13" s="11">
        <v>62</v>
      </c>
      <c r="D13" s="12">
        <v>654</v>
      </c>
      <c r="E13" s="11">
        <v>0</v>
      </c>
      <c r="F13" s="13">
        <f t="shared" si="0"/>
        <v>718</v>
      </c>
    </row>
    <row r="14" spans="1:6" x14ac:dyDescent="0.25">
      <c r="A14" s="7" t="s">
        <v>159</v>
      </c>
      <c r="B14" s="11">
        <v>0</v>
      </c>
      <c r="C14" s="11">
        <v>13</v>
      </c>
      <c r="D14" s="12">
        <v>250</v>
      </c>
      <c r="E14" s="11">
        <v>0</v>
      </c>
      <c r="F14" s="13">
        <f t="shared" si="0"/>
        <v>263</v>
      </c>
    </row>
    <row r="15" spans="1:6" x14ac:dyDescent="0.25">
      <c r="A15" s="7" t="s">
        <v>160</v>
      </c>
      <c r="B15" s="11">
        <v>0</v>
      </c>
      <c r="C15" s="11">
        <v>16</v>
      </c>
      <c r="D15" s="12">
        <v>319</v>
      </c>
      <c r="E15" s="11">
        <v>0</v>
      </c>
      <c r="F15" s="13">
        <f t="shared" si="0"/>
        <v>335</v>
      </c>
    </row>
    <row r="16" spans="1:6" x14ac:dyDescent="0.25">
      <c r="A16" s="7" t="s">
        <v>161</v>
      </c>
      <c r="B16" s="11">
        <v>0</v>
      </c>
      <c r="C16" s="11">
        <v>10</v>
      </c>
      <c r="D16" s="12">
        <v>355</v>
      </c>
      <c r="E16" s="11">
        <v>0</v>
      </c>
      <c r="F16" s="13">
        <f t="shared" si="0"/>
        <v>365</v>
      </c>
    </row>
    <row r="17" spans="1:6" x14ac:dyDescent="0.25">
      <c r="A17" s="7" t="s">
        <v>162</v>
      </c>
      <c r="B17" s="11">
        <v>2</v>
      </c>
      <c r="C17" s="11">
        <v>14</v>
      </c>
      <c r="D17" s="12">
        <v>128</v>
      </c>
      <c r="E17" s="11">
        <v>0</v>
      </c>
      <c r="F17" s="13">
        <f t="shared" si="0"/>
        <v>144</v>
      </c>
    </row>
    <row r="18" spans="1:6" x14ac:dyDescent="0.25">
      <c r="A18" s="7" t="s">
        <v>163</v>
      </c>
      <c r="B18" s="11">
        <v>3</v>
      </c>
      <c r="C18" s="11">
        <v>72</v>
      </c>
      <c r="D18" s="12">
        <v>705</v>
      </c>
      <c r="E18" s="11">
        <v>0</v>
      </c>
      <c r="F18" s="13">
        <f t="shared" si="0"/>
        <v>780</v>
      </c>
    </row>
    <row r="19" spans="1:6" x14ac:dyDescent="0.25">
      <c r="A19" s="7" t="s">
        <v>164</v>
      </c>
      <c r="B19" s="11">
        <v>5</v>
      </c>
      <c r="C19" s="11">
        <v>49</v>
      </c>
      <c r="D19" s="12">
        <v>835</v>
      </c>
      <c r="E19" s="11">
        <v>0</v>
      </c>
      <c r="F19" s="13">
        <f t="shared" si="0"/>
        <v>889</v>
      </c>
    </row>
    <row r="20" spans="1:6" x14ac:dyDescent="0.25">
      <c r="A20" s="7" t="s">
        <v>165</v>
      </c>
      <c r="B20" s="11">
        <v>1</v>
      </c>
      <c r="C20" s="11">
        <v>5</v>
      </c>
      <c r="D20" s="12">
        <v>181</v>
      </c>
      <c r="E20" s="11">
        <v>0</v>
      </c>
      <c r="F20" s="13">
        <f t="shared" si="0"/>
        <v>187</v>
      </c>
    </row>
    <row r="21" spans="1:6" x14ac:dyDescent="0.25">
      <c r="A21" s="7" t="s">
        <v>166</v>
      </c>
      <c r="B21" s="11">
        <v>89</v>
      </c>
      <c r="C21" s="11">
        <v>348</v>
      </c>
      <c r="D21" s="12">
        <v>1892</v>
      </c>
      <c r="E21" s="11">
        <v>1</v>
      </c>
      <c r="F21" s="13">
        <f t="shared" si="0"/>
        <v>2330</v>
      </c>
    </row>
    <row r="22" spans="1:6" x14ac:dyDescent="0.25">
      <c r="A22" s="7" t="s">
        <v>167</v>
      </c>
      <c r="B22" s="11">
        <v>11</v>
      </c>
      <c r="C22" s="11">
        <v>80</v>
      </c>
      <c r="D22" s="12">
        <v>1077</v>
      </c>
      <c r="E22" s="11">
        <v>0</v>
      </c>
      <c r="F22" s="13">
        <f t="shared" si="0"/>
        <v>1168</v>
      </c>
    </row>
    <row r="23" spans="1:6" x14ac:dyDescent="0.25">
      <c r="A23" s="7" t="s">
        <v>168</v>
      </c>
      <c r="B23" s="11">
        <v>4</v>
      </c>
      <c r="C23" s="11">
        <v>23</v>
      </c>
      <c r="D23" s="12">
        <v>537</v>
      </c>
      <c r="E23" s="11">
        <v>0</v>
      </c>
      <c r="F23" s="13">
        <f t="shared" si="0"/>
        <v>564</v>
      </c>
    </row>
    <row r="24" spans="1:6" x14ac:dyDescent="0.25">
      <c r="A24" s="7" t="s">
        <v>169</v>
      </c>
      <c r="B24" s="11">
        <v>4</v>
      </c>
      <c r="C24" s="11">
        <v>66</v>
      </c>
      <c r="D24" s="12">
        <v>1020</v>
      </c>
      <c r="E24" s="11">
        <v>0</v>
      </c>
      <c r="F24" s="13">
        <f t="shared" si="0"/>
        <v>1090</v>
      </c>
    </row>
    <row r="25" spans="1:6" x14ac:dyDescent="0.25">
      <c r="A25" s="7" t="s">
        <v>170</v>
      </c>
      <c r="B25" s="11">
        <v>2</v>
      </c>
      <c r="C25" s="11">
        <v>14</v>
      </c>
      <c r="D25" s="12">
        <v>17</v>
      </c>
      <c r="E25" s="11">
        <v>1</v>
      </c>
      <c r="F25" s="13">
        <f t="shared" si="0"/>
        <v>34</v>
      </c>
    </row>
    <row r="26" spans="1:6" x14ac:dyDescent="0.25">
      <c r="A26" s="7" t="s">
        <v>171</v>
      </c>
      <c r="B26" s="25">
        <v>4</v>
      </c>
      <c r="C26" s="25">
        <v>4</v>
      </c>
      <c r="D26" s="12">
        <v>209</v>
      </c>
      <c r="E26" s="25">
        <v>4</v>
      </c>
      <c r="F26" s="13">
        <f t="shared" si="0"/>
        <v>221</v>
      </c>
    </row>
    <row r="27" spans="1:6" s="1" customFormat="1" x14ac:dyDescent="0.25">
      <c r="A27" s="8" t="s">
        <v>55</v>
      </c>
      <c r="B27" s="24">
        <f>SUM(B4:B26)</f>
        <v>269</v>
      </c>
      <c r="C27" s="24">
        <f>SUM(C4:C26)</f>
        <v>1575</v>
      </c>
      <c r="D27" s="24">
        <f t="shared" ref="D27:F27" si="1">SUM(D4:D26)</f>
        <v>16487</v>
      </c>
      <c r="E27" s="24">
        <f t="shared" si="1"/>
        <v>6</v>
      </c>
      <c r="F27" s="18">
        <f t="shared" si="1"/>
        <v>18337</v>
      </c>
    </row>
    <row r="29" spans="1:6" x14ac:dyDescent="0.25">
      <c r="A29" t="s">
        <v>281</v>
      </c>
    </row>
  </sheetData>
  <autoFilter ref="A3:F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916D-1E32-470C-9788-397C2DCA96B8}">
  <dimension ref="A1:G30"/>
  <sheetViews>
    <sheetView workbookViewId="0">
      <pane xSplit="1" topLeftCell="B1" activePane="topRight" state="frozen"/>
      <selection pane="topRight" activeCell="A37" sqref="A37"/>
    </sheetView>
  </sheetViews>
  <sheetFormatPr defaultRowHeight="15" x14ac:dyDescent="0.25"/>
  <cols>
    <col min="1" max="1" width="46.7109375" customWidth="1"/>
    <col min="2" max="3" width="13.7109375" style="3" customWidth="1"/>
    <col min="4" max="4" width="13.7109375" customWidth="1"/>
    <col min="5" max="7" width="13.7109375" style="3" customWidth="1"/>
  </cols>
  <sheetData>
    <row r="1" spans="1:7" ht="18.75" x14ac:dyDescent="0.3">
      <c r="A1" s="36" t="s">
        <v>265</v>
      </c>
    </row>
    <row r="3" spans="1:7" s="2" customFormat="1" ht="51.75" customHeight="1" x14ac:dyDescent="0.25">
      <c r="A3" s="51" t="s">
        <v>147</v>
      </c>
      <c r="B3" s="52" t="s">
        <v>174</v>
      </c>
      <c r="C3" s="52" t="s">
        <v>172</v>
      </c>
      <c r="D3" s="54" t="s">
        <v>175</v>
      </c>
      <c r="E3" s="52" t="s">
        <v>173</v>
      </c>
      <c r="F3" s="52" t="s">
        <v>176</v>
      </c>
      <c r="G3" s="59" t="s">
        <v>148</v>
      </c>
    </row>
    <row r="4" spans="1:7" x14ac:dyDescent="0.25">
      <c r="A4" s="7" t="s">
        <v>149</v>
      </c>
      <c r="B4" s="11">
        <v>770</v>
      </c>
      <c r="C4" s="27">
        <f>B4/(G4-F4)*100</f>
        <v>69.936421435059032</v>
      </c>
      <c r="D4" s="12">
        <f>G4-B4-F4</f>
        <v>331</v>
      </c>
      <c r="E4" s="27">
        <f>100-C4</f>
        <v>30.063578564940968</v>
      </c>
      <c r="F4" s="11">
        <v>0</v>
      </c>
      <c r="G4" s="26">
        <v>1101</v>
      </c>
    </row>
    <row r="5" spans="1:7" x14ac:dyDescent="0.25">
      <c r="A5" s="7" t="s">
        <v>150</v>
      </c>
      <c r="B5" s="11">
        <v>1836</v>
      </c>
      <c r="C5" s="27">
        <f t="shared" ref="C5:C27" si="0">B5/(G5-F5)*100</f>
        <v>63.794301598332169</v>
      </c>
      <c r="D5" s="12">
        <f t="shared" ref="D5:D26" si="1">G5-B5-F5</f>
        <v>1042</v>
      </c>
      <c r="E5" s="27">
        <f t="shared" ref="E5:E26" si="2">100-C5</f>
        <v>36.205698401667831</v>
      </c>
      <c r="F5" s="11">
        <v>0</v>
      </c>
      <c r="G5" s="26">
        <v>2878</v>
      </c>
    </row>
    <row r="6" spans="1:7" x14ac:dyDescent="0.25">
      <c r="A6" s="7" t="s">
        <v>151</v>
      </c>
      <c r="B6" s="11">
        <v>1527</v>
      </c>
      <c r="C6" s="27">
        <f t="shared" si="0"/>
        <v>62.943116240725473</v>
      </c>
      <c r="D6" s="12">
        <f t="shared" si="1"/>
        <v>899</v>
      </c>
      <c r="E6" s="27">
        <f t="shared" si="2"/>
        <v>37.056883759274527</v>
      </c>
      <c r="F6" s="11">
        <v>0</v>
      </c>
      <c r="G6" s="26">
        <v>2426</v>
      </c>
    </row>
    <row r="7" spans="1:7" x14ac:dyDescent="0.25">
      <c r="A7" s="7" t="s">
        <v>152</v>
      </c>
      <c r="B7" s="11">
        <v>142</v>
      </c>
      <c r="C7" s="27">
        <f t="shared" si="0"/>
        <v>72.448979591836732</v>
      </c>
      <c r="D7" s="12">
        <f t="shared" si="1"/>
        <v>54</v>
      </c>
      <c r="E7" s="27">
        <f t="shared" si="2"/>
        <v>27.551020408163268</v>
      </c>
      <c r="F7" s="11">
        <v>0</v>
      </c>
      <c r="G7" s="26">
        <v>196</v>
      </c>
    </row>
    <row r="8" spans="1:7" x14ac:dyDescent="0.25">
      <c r="A8" s="7" t="s">
        <v>153</v>
      </c>
      <c r="B8" s="11">
        <v>127</v>
      </c>
      <c r="C8" s="27">
        <f t="shared" si="0"/>
        <v>61.951219512195124</v>
      </c>
      <c r="D8" s="12">
        <f t="shared" si="1"/>
        <v>78</v>
      </c>
      <c r="E8" s="27">
        <f t="shared" si="2"/>
        <v>38.048780487804876</v>
      </c>
      <c r="F8" s="11">
        <v>0</v>
      </c>
      <c r="G8" s="26">
        <v>205</v>
      </c>
    </row>
    <row r="9" spans="1:7" x14ac:dyDescent="0.25">
      <c r="A9" s="7" t="s">
        <v>154</v>
      </c>
      <c r="B9" s="11">
        <v>287</v>
      </c>
      <c r="C9" s="27">
        <f t="shared" si="0"/>
        <v>77.150537634408607</v>
      </c>
      <c r="D9" s="12">
        <f t="shared" si="1"/>
        <v>85</v>
      </c>
      <c r="E9" s="27">
        <f t="shared" si="2"/>
        <v>22.849462365591393</v>
      </c>
      <c r="F9" s="11">
        <v>0</v>
      </c>
      <c r="G9" s="26">
        <v>372</v>
      </c>
    </row>
    <row r="10" spans="1:7" x14ac:dyDescent="0.25">
      <c r="A10" s="7" t="s">
        <v>155</v>
      </c>
      <c r="B10" s="11">
        <v>112</v>
      </c>
      <c r="C10" s="27">
        <f t="shared" si="0"/>
        <v>66.666666666666657</v>
      </c>
      <c r="D10" s="12">
        <f t="shared" si="1"/>
        <v>56</v>
      </c>
      <c r="E10" s="27">
        <f t="shared" si="2"/>
        <v>33.333333333333343</v>
      </c>
      <c r="F10" s="11">
        <v>0</v>
      </c>
      <c r="G10" s="26">
        <v>168</v>
      </c>
    </row>
    <row r="11" spans="1:7" x14ac:dyDescent="0.25">
      <c r="A11" s="7" t="s">
        <v>156</v>
      </c>
      <c r="B11" s="11">
        <v>595</v>
      </c>
      <c r="C11" s="27">
        <f t="shared" si="0"/>
        <v>63.50053361792957</v>
      </c>
      <c r="D11" s="12">
        <f t="shared" si="1"/>
        <v>342</v>
      </c>
      <c r="E11" s="27">
        <f t="shared" si="2"/>
        <v>36.49946638207043</v>
      </c>
      <c r="F11" s="11">
        <v>0</v>
      </c>
      <c r="G11" s="26">
        <v>937</v>
      </c>
    </row>
    <row r="12" spans="1:7" x14ac:dyDescent="0.25">
      <c r="A12" s="7" t="s">
        <v>157</v>
      </c>
      <c r="B12" s="11">
        <v>625</v>
      </c>
      <c r="C12" s="27">
        <f t="shared" si="0"/>
        <v>64.699792960662535</v>
      </c>
      <c r="D12" s="12">
        <f t="shared" si="1"/>
        <v>341</v>
      </c>
      <c r="E12" s="27">
        <f t="shared" si="2"/>
        <v>35.300207039337465</v>
      </c>
      <c r="F12" s="11">
        <v>0</v>
      </c>
      <c r="G12" s="26">
        <v>966</v>
      </c>
    </row>
    <row r="13" spans="1:7" x14ac:dyDescent="0.25">
      <c r="A13" s="7" t="s">
        <v>158</v>
      </c>
      <c r="B13" s="11">
        <v>517</v>
      </c>
      <c r="C13" s="27">
        <f t="shared" si="0"/>
        <v>72.005571030640667</v>
      </c>
      <c r="D13" s="12">
        <f t="shared" si="1"/>
        <v>201</v>
      </c>
      <c r="E13" s="27">
        <f t="shared" si="2"/>
        <v>27.994428969359333</v>
      </c>
      <c r="F13" s="11">
        <v>0</v>
      </c>
      <c r="G13" s="26">
        <v>718</v>
      </c>
    </row>
    <row r="14" spans="1:7" x14ac:dyDescent="0.25">
      <c r="A14" s="7" t="s">
        <v>159</v>
      </c>
      <c r="B14" s="11">
        <v>175</v>
      </c>
      <c r="C14" s="27">
        <f t="shared" si="0"/>
        <v>66.539923954372625</v>
      </c>
      <c r="D14" s="12">
        <f t="shared" si="1"/>
        <v>88</v>
      </c>
      <c r="E14" s="27">
        <f t="shared" si="2"/>
        <v>33.460076045627375</v>
      </c>
      <c r="F14" s="11">
        <v>0</v>
      </c>
      <c r="G14" s="26">
        <v>263</v>
      </c>
    </row>
    <row r="15" spans="1:7" x14ac:dyDescent="0.25">
      <c r="A15" s="7" t="s">
        <v>160</v>
      </c>
      <c r="B15" s="11">
        <v>254</v>
      </c>
      <c r="C15" s="27">
        <f t="shared" si="0"/>
        <v>75.820895522388057</v>
      </c>
      <c r="D15" s="12">
        <f t="shared" si="1"/>
        <v>81</v>
      </c>
      <c r="E15" s="27">
        <f t="shared" si="2"/>
        <v>24.179104477611943</v>
      </c>
      <c r="F15" s="11">
        <v>0</v>
      </c>
      <c r="G15" s="26">
        <v>335</v>
      </c>
    </row>
    <row r="16" spans="1:7" x14ac:dyDescent="0.25">
      <c r="A16" s="7" t="s">
        <v>161</v>
      </c>
      <c r="B16" s="11">
        <v>268</v>
      </c>
      <c r="C16" s="27">
        <f t="shared" si="0"/>
        <v>73.424657534246577</v>
      </c>
      <c r="D16" s="12">
        <f t="shared" si="1"/>
        <v>97</v>
      </c>
      <c r="E16" s="27">
        <f t="shared" si="2"/>
        <v>26.575342465753423</v>
      </c>
      <c r="F16" s="11">
        <v>0</v>
      </c>
      <c r="G16" s="26">
        <v>365</v>
      </c>
    </row>
    <row r="17" spans="1:7" x14ac:dyDescent="0.25">
      <c r="A17" s="7" t="s">
        <v>162</v>
      </c>
      <c r="B17" s="11">
        <v>96</v>
      </c>
      <c r="C17" s="27">
        <f t="shared" si="0"/>
        <v>66.666666666666657</v>
      </c>
      <c r="D17" s="12">
        <f t="shared" si="1"/>
        <v>48</v>
      </c>
      <c r="E17" s="27">
        <f t="shared" si="2"/>
        <v>33.333333333333343</v>
      </c>
      <c r="F17" s="11">
        <v>0</v>
      </c>
      <c r="G17" s="26">
        <v>144</v>
      </c>
    </row>
    <row r="18" spans="1:7" x14ac:dyDescent="0.25">
      <c r="A18" s="7" t="s">
        <v>163</v>
      </c>
      <c r="B18" s="11">
        <v>418</v>
      </c>
      <c r="C18" s="27">
        <f t="shared" si="0"/>
        <v>53.589743589743591</v>
      </c>
      <c r="D18" s="12">
        <f t="shared" si="1"/>
        <v>362</v>
      </c>
      <c r="E18" s="27">
        <f t="shared" si="2"/>
        <v>46.410256410256409</v>
      </c>
      <c r="F18" s="11">
        <v>0</v>
      </c>
      <c r="G18" s="26">
        <v>780</v>
      </c>
    </row>
    <row r="19" spans="1:7" x14ac:dyDescent="0.25">
      <c r="A19" s="7" t="s">
        <v>164</v>
      </c>
      <c r="B19" s="11">
        <v>609</v>
      </c>
      <c r="C19" s="27">
        <f t="shared" si="0"/>
        <v>68.503937007874015</v>
      </c>
      <c r="D19" s="12">
        <f t="shared" si="1"/>
        <v>280</v>
      </c>
      <c r="E19" s="27">
        <f t="shared" si="2"/>
        <v>31.496062992125985</v>
      </c>
      <c r="F19" s="11">
        <v>0</v>
      </c>
      <c r="G19" s="26">
        <v>889</v>
      </c>
    </row>
    <row r="20" spans="1:7" x14ac:dyDescent="0.25">
      <c r="A20" s="7" t="s">
        <v>165</v>
      </c>
      <c r="B20" s="11">
        <v>150</v>
      </c>
      <c r="C20" s="27">
        <f t="shared" si="0"/>
        <v>80.213903743315512</v>
      </c>
      <c r="D20" s="12">
        <f t="shared" si="1"/>
        <v>37</v>
      </c>
      <c r="E20" s="27">
        <f t="shared" si="2"/>
        <v>19.786096256684488</v>
      </c>
      <c r="F20" s="11">
        <v>0</v>
      </c>
      <c r="G20" s="26">
        <v>187</v>
      </c>
    </row>
    <row r="21" spans="1:7" x14ac:dyDescent="0.25">
      <c r="A21" s="7" t="s">
        <v>166</v>
      </c>
      <c r="B21" s="11">
        <v>1445</v>
      </c>
      <c r="C21" s="27">
        <f t="shared" si="0"/>
        <v>62.017167381974247</v>
      </c>
      <c r="D21" s="12">
        <f t="shared" si="1"/>
        <v>885</v>
      </c>
      <c r="E21" s="27">
        <f t="shared" si="2"/>
        <v>37.982832618025753</v>
      </c>
      <c r="F21" s="11">
        <v>0</v>
      </c>
      <c r="G21" s="26">
        <v>2330</v>
      </c>
    </row>
    <row r="22" spans="1:7" x14ac:dyDescent="0.25">
      <c r="A22" s="7" t="s">
        <v>167</v>
      </c>
      <c r="B22" s="11">
        <v>752</v>
      </c>
      <c r="C22" s="27">
        <f t="shared" si="0"/>
        <v>64.38356164383562</v>
      </c>
      <c r="D22" s="12">
        <f t="shared" si="1"/>
        <v>416</v>
      </c>
      <c r="E22" s="27">
        <f t="shared" si="2"/>
        <v>35.61643835616438</v>
      </c>
      <c r="F22" s="11">
        <v>0</v>
      </c>
      <c r="G22" s="26">
        <v>1168</v>
      </c>
    </row>
    <row r="23" spans="1:7" x14ac:dyDescent="0.25">
      <c r="A23" s="7" t="s">
        <v>168</v>
      </c>
      <c r="B23" s="11">
        <v>359</v>
      </c>
      <c r="C23" s="27">
        <f t="shared" si="0"/>
        <v>63.652482269503544</v>
      </c>
      <c r="D23" s="12">
        <f t="shared" si="1"/>
        <v>205</v>
      </c>
      <c r="E23" s="27">
        <f t="shared" si="2"/>
        <v>36.347517730496456</v>
      </c>
      <c r="F23" s="11">
        <v>0</v>
      </c>
      <c r="G23" s="26">
        <v>564</v>
      </c>
    </row>
    <row r="24" spans="1:7" x14ac:dyDescent="0.25">
      <c r="A24" s="7" t="s">
        <v>169</v>
      </c>
      <c r="B24" s="11">
        <v>743</v>
      </c>
      <c r="C24" s="27">
        <f t="shared" si="0"/>
        <v>68.165137614678898</v>
      </c>
      <c r="D24" s="12">
        <f t="shared" si="1"/>
        <v>347</v>
      </c>
      <c r="E24" s="27">
        <f t="shared" si="2"/>
        <v>31.834862385321102</v>
      </c>
      <c r="F24" s="11">
        <v>0</v>
      </c>
      <c r="G24" s="26">
        <v>1090</v>
      </c>
    </row>
    <row r="25" spans="1:7" x14ac:dyDescent="0.25">
      <c r="A25" s="7" t="s">
        <v>170</v>
      </c>
      <c r="B25" s="11">
        <v>19</v>
      </c>
      <c r="C25" s="27">
        <f t="shared" si="0"/>
        <v>100</v>
      </c>
      <c r="D25" s="12">
        <f t="shared" si="1"/>
        <v>0</v>
      </c>
      <c r="E25" s="27">
        <f t="shared" si="2"/>
        <v>0</v>
      </c>
      <c r="F25" s="11">
        <v>1</v>
      </c>
      <c r="G25" s="26">
        <v>20</v>
      </c>
    </row>
    <row r="26" spans="1:7" x14ac:dyDescent="0.25">
      <c r="A26" s="7" t="s">
        <v>171</v>
      </c>
      <c r="B26" s="25">
        <v>233</v>
      </c>
      <c r="C26" s="27">
        <f t="shared" si="0"/>
        <v>100</v>
      </c>
      <c r="D26" s="12">
        <f t="shared" si="1"/>
        <v>0</v>
      </c>
      <c r="E26" s="27">
        <f t="shared" si="2"/>
        <v>0</v>
      </c>
      <c r="F26" s="11">
        <v>2</v>
      </c>
      <c r="G26" s="26">
        <v>235</v>
      </c>
    </row>
    <row r="27" spans="1:7" s="1" customFormat="1" x14ac:dyDescent="0.25">
      <c r="A27" s="8" t="s">
        <v>55</v>
      </c>
      <c r="B27" s="24">
        <f>SUM(B4:B26)</f>
        <v>12059</v>
      </c>
      <c r="C27" s="28">
        <f t="shared" si="0"/>
        <v>65.773971855568888</v>
      </c>
      <c r="D27" s="14">
        <f t="shared" ref="D27:G27" si="3">SUM(D4:D26)</f>
        <v>6275</v>
      </c>
      <c r="E27" s="28">
        <f>100-C27</f>
        <v>34.226028144431112</v>
      </c>
      <c r="F27" s="14">
        <f>SUM(F4:F26)</f>
        <v>3</v>
      </c>
      <c r="G27" s="18">
        <f t="shared" si="3"/>
        <v>18337</v>
      </c>
    </row>
    <row r="29" spans="1:7" x14ac:dyDescent="0.25">
      <c r="A29" t="s">
        <v>282</v>
      </c>
    </row>
    <row r="30" spans="1:7" x14ac:dyDescent="0.25">
      <c r="A30" t="s">
        <v>281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  <ignoredErrors>
    <ignoredError sqref="C27 E27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AE9F-B8E1-44DF-B199-9731FCDB269C}">
  <dimension ref="A1:F29"/>
  <sheetViews>
    <sheetView workbookViewId="0">
      <pane xSplit="1" topLeftCell="B1" activePane="topRight" state="frozen"/>
      <selection pane="topRight" activeCell="A32" sqref="A32"/>
    </sheetView>
  </sheetViews>
  <sheetFormatPr defaultRowHeight="15" x14ac:dyDescent="0.25"/>
  <cols>
    <col min="1" max="1" width="46.7109375" customWidth="1"/>
    <col min="2" max="3" width="13.7109375" style="3" customWidth="1"/>
    <col min="4" max="4" width="13.7109375" customWidth="1"/>
    <col min="5" max="6" width="13.7109375" style="3" customWidth="1"/>
  </cols>
  <sheetData>
    <row r="1" spans="1:6" ht="18.75" x14ac:dyDescent="0.3">
      <c r="A1" s="36" t="s">
        <v>266</v>
      </c>
    </row>
    <row r="3" spans="1:6" s="2" customFormat="1" ht="51.75" customHeight="1" x14ac:dyDescent="0.25">
      <c r="A3" s="51" t="s">
        <v>147</v>
      </c>
      <c r="B3" s="52" t="s">
        <v>177</v>
      </c>
      <c r="C3" s="52" t="s">
        <v>179</v>
      </c>
      <c r="D3" s="54" t="s">
        <v>178</v>
      </c>
      <c r="E3" s="52" t="s">
        <v>180</v>
      </c>
      <c r="F3" s="59" t="s">
        <v>181</v>
      </c>
    </row>
    <row r="4" spans="1:6" x14ac:dyDescent="0.25">
      <c r="A4" s="7" t="s">
        <v>149</v>
      </c>
      <c r="B4" s="11">
        <v>150</v>
      </c>
      <c r="C4" s="27">
        <f>B4/F4*100</f>
        <v>28.735632183908045</v>
      </c>
      <c r="D4" s="12">
        <f>F4-B4</f>
        <v>372</v>
      </c>
      <c r="E4" s="27">
        <f>100-C4</f>
        <v>71.264367816091948</v>
      </c>
      <c r="F4" s="26">
        <v>522</v>
      </c>
    </row>
    <row r="5" spans="1:6" x14ac:dyDescent="0.25">
      <c r="A5" s="7" t="s">
        <v>150</v>
      </c>
      <c r="B5" s="11">
        <v>933</v>
      </c>
      <c r="C5" s="27">
        <f t="shared" ref="C5:C27" si="0">B5/F5*100</f>
        <v>65.108164689462669</v>
      </c>
      <c r="D5" s="12">
        <f t="shared" ref="D5:D26" si="1">F5-B5</f>
        <v>500</v>
      </c>
      <c r="E5" s="27">
        <f t="shared" ref="E5:E26" si="2">100-C5</f>
        <v>34.891835310537331</v>
      </c>
      <c r="F5" s="26">
        <v>1433</v>
      </c>
    </row>
    <row r="6" spans="1:6" x14ac:dyDescent="0.25">
      <c r="A6" s="7" t="s">
        <v>151</v>
      </c>
      <c r="B6" s="11">
        <v>808</v>
      </c>
      <c r="C6" s="27">
        <f t="shared" si="0"/>
        <v>51.629392971246006</v>
      </c>
      <c r="D6" s="12">
        <f t="shared" si="1"/>
        <v>757</v>
      </c>
      <c r="E6" s="27">
        <f t="shared" si="2"/>
        <v>48.370607028753994</v>
      </c>
      <c r="F6" s="26">
        <v>1565</v>
      </c>
    </row>
    <row r="7" spans="1:6" x14ac:dyDescent="0.25">
      <c r="A7" s="7" t="s">
        <v>152</v>
      </c>
      <c r="B7" s="11">
        <v>69</v>
      </c>
      <c r="C7" s="27">
        <f t="shared" si="0"/>
        <v>61.06194690265486</v>
      </c>
      <c r="D7" s="12">
        <f t="shared" si="1"/>
        <v>44</v>
      </c>
      <c r="E7" s="27">
        <f t="shared" si="2"/>
        <v>38.93805309734514</v>
      </c>
      <c r="F7" s="26">
        <v>113</v>
      </c>
    </row>
    <row r="8" spans="1:6" x14ac:dyDescent="0.25">
      <c r="A8" s="7" t="s">
        <v>153</v>
      </c>
      <c r="B8" s="11">
        <v>104</v>
      </c>
      <c r="C8" s="27">
        <f t="shared" si="0"/>
        <v>92.857142857142861</v>
      </c>
      <c r="D8" s="12">
        <f t="shared" si="1"/>
        <v>8</v>
      </c>
      <c r="E8" s="27">
        <f t="shared" si="2"/>
        <v>7.1428571428571388</v>
      </c>
      <c r="F8" s="26">
        <v>112</v>
      </c>
    </row>
    <row r="9" spans="1:6" x14ac:dyDescent="0.25">
      <c r="A9" s="7" t="s">
        <v>154</v>
      </c>
      <c r="B9" s="11">
        <v>186</v>
      </c>
      <c r="C9" s="27">
        <f t="shared" si="0"/>
        <v>92.537313432835816</v>
      </c>
      <c r="D9" s="12">
        <f t="shared" si="1"/>
        <v>15</v>
      </c>
      <c r="E9" s="27">
        <f t="shared" si="2"/>
        <v>7.4626865671641838</v>
      </c>
      <c r="F9" s="26">
        <v>201</v>
      </c>
    </row>
    <row r="10" spans="1:6" x14ac:dyDescent="0.25">
      <c r="A10" s="7" t="s">
        <v>155</v>
      </c>
      <c r="B10" s="11">
        <v>7</v>
      </c>
      <c r="C10" s="27">
        <f t="shared" si="0"/>
        <v>15.909090909090908</v>
      </c>
      <c r="D10" s="12">
        <f t="shared" si="1"/>
        <v>37</v>
      </c>
      <c r="E10" s="27">
        <f t="shared" si="2"/>
        <v>84.090909090909093</v>
      </c>
      <c r="F10" s="26">
        <v>44</v>
      </c>
    </row>
    <row r="11" spans="1:6" x14ac:dyDescent="0.25">
      <c r="A11" s="7" t="s">
        <v>156</v>
      </c>
      <c r="B11" s="11">
        <v>161</v>
      </c>
      <c r="C11" s="27">
        <f t="shared" si="0"/>
        <v>44.722222222222221</v>
      </c>
      <c r="D11" s="12">
        <f t="shared" si="1"/>
        <v>199</v>
      </c>
      <c r="E11" s="27">
        <f t="shared" si="2"/>
        <v>55.277777777777779</v>
      </c>
      <c r="F11" s="26">
        <v>360</v>
      </c>
    </row>
    <row r="12" spans="1:6" x14ac:dyDescent="0.25">
      <c r="A12" s="7" t="s">
        <v>157</v>
      </c>
      <c r="B12" s="11">
        <v>303</v>
      </c>
      <c r="C12" s="27">
        <f t="shared" si="0"/>
        <v>66.013071895424829</v>
      </c>
      <c r="D12" s="12">
        <f t="shared" si="1"/>
        <v>156</v>
      </c>
      <c r="E12" s="27">
        <f t="shared" si="2"/>
        <v>33.986928104575171</v>
      </c>
      <c r="F12" s="26">
        <v>459</v>
      </c>
    </row>
    <row r="13" spans="1:6" x14ac:dyDescent="0.25">
      <c r="A13" s="7" t="s">
        <v>158</v>
      </c>
      <c r="B13" s="11">
        <v>100</v>
      </c>
      <c r="C13" s="27">
        <f t="shared" si="0"/>
        <v>27.472527472527474</v>
      </c>
      <c r="D13" s="12">
        <f t="shared" si="1"/>
        <v>264</v>
      </c>
      <c r="E13" s="27">
        <f t="shared" si="2"/>
        <v>72.527472527472526</v>
      </c>
      <c r="F13" s="26">
        <v>364</v>
      </c>
    </row>
    <row r="14" spans="1:6" x14ac:dyDescent="0.25">
      <c r="A14" s="7" t="s">
        <v>159</v>
      </c>
      <c r="B14" s="11">
        <v>94</v>
      </c>
      <c r="C14" s="27">
        <f t="shared" si="0"/>
        <v>69.117647058823522</v>
      </c>
      <c r="D14" s="12">
        <f t="shared" si="1"/>
        <v>42</v>
      </c>
      <c r="E14" s="27">
        <f t="shared" si="2"/>
        <v>30.882352941176478</v>
      </c>
      <c r="F14" s="26">
        <v>136</v>
      </c>
    </row>
    <row r="15" spans="1:6" x14ac:dyDescent="0.25">
      <c r="A15" s="7" t="s">
        <v>160</v>
      </c>
      <c r="B15" s="11">
        <v>37</v>
      </c>
      <c r="C15" s="27">
        <f t="shared" si="0"/>
        <v>23.717948717948715</v>
      </c>
      <c r="D15" s="12">
        <f t="shared" si="1"/>
        <v>119</v>
      </c>
      <c r="E15" s="27">
        <f t="shared" si="2"/>
        <v>76.282051282051285</v>
      </c>
      <c r="F15" s="26">
        <v>156</v>
      </c>
    </row>
    <row r="16" spans="1:6" x14ac:dyDescent="0.25">
      <c r="A16" s="7" t="s">
        <v>161</v>
      </c>
      <c r="B16" s="11">
        <v>166</v>
      </c>
      <c r="C16" s="27">
        <f t="shared" si="0"/>
        <v>66.135458167330668</v>
      </c>
      <c r="D16" s="12">
        <f t="shared" si="1"/>
        <v>85</v>
      </c>
      <c r="E16" s="27">
        <f t="shared" si="2"/>
        <v>33.864541832669332</v>
      </c>
      <c r="F16" s="26">
        <v>251</v>
      </c>
    </row>
    <row r="17" spans="1:6" x14ac:dyDescent="0.25">
      <c r="A17" s="7" t="s">
        <v>162</v>
      </c>
      <c r="B17" s="11">
        <v>28</v>
      </c>
      <c r="C17" s="27">
        <f t="shared" si="0"/>
        <v>41.17647058823529</v>
      </c>
      <c r="D17" s="12">
        <f t="shared" si="1"/>
        <v>40</v>
      </c>
      <c r="E17" s="27">
        <f t="shared" si="2"/>
        <v>58.82352941176471</v>
      </c>
      <c r="F17" s="26">
        <v>68</v>
      </c>
    </row>
    <row r="18" spans="1:6" x14ac:dyDescent="0.25">
      <c r="A18" s="7" t="s">
        <v>163</v>
      </c>
      <c r="B18" s="11">
        <v>188</v>
      </c>
      <c r="C18" s="27">
        <f t="shared" si="0"/>
        <v>52.80898876404494</v>
      </c>
      <c r="D18" s="12">
        <f t="shared" si="1"/>
        <v>168</v>
      </c>
      <c r="E18" s="27">
        <f t="shared" si="2"/>
        <v>47.19101123595506</v>
      </c>
      <c r="F18" s="26">
        <v>356</v>
      </c>
    </row>
    <row r="19" spans="1:6" x14ac:dyDescent="0.25">
      <c r="A19" s="7" t="s">
        <v>164</v>
      </c>
      <c r="B19" s="11">
        <v>127</v>
      </c>
      <c r="C19" s="27">
        <f t="shared" si="0"/>
        <v>35.277777777777779</v>
      </c>
      <c r="D19" s="12">
        <f t="shared" si="1"/>
        <v>233</v>
      </c>
      <c r="E19" s="27">
        <f t="shared" si="2"/>
        <v>64.722222222222229</v>
      </c>
      <c r="F19" s="26">
        <v>360</v>
      </c>
    </row>
    <row r="20" spans="1:6" x14ac:dyDescent="0.25">
      <c r="A20" s="7" t="s">
        <v>165</v>
      </c>
      <c r="B20" s="11">
        <v>41</v>
      </c>
      <c r="C20" s="27">
        <f t="shared" si="0"/>
        <v>44.565217391304344</v>
      </c>
      <c r="D20" s="12">
        <f t="shared" si="1"/>
        <v>51</v>
      </c>
      <c r="E20" s="27">
        <f t="shared" si="2"/>
        <v>55.434782608695656</v>
      </c>
      <c r="F20" s="26">
        <v>92</v>
      </c>
    </row>
    <row r="21" spans="1:6" x14ac:dyDescent="0.25">
      <c r="A21" s="7" t="s">
        <v>166</v>
      </c>
      <c r="B21" s="11">
        <v>409</v>
      </c>
      <c r="C21" s="27">
        <f t="shared" si="0"/>
        <v>35.441941074523399</v>
      </c>
      <c r="D21" s="12">
        <f t="shared" si="1"/>
        <v>745</v>
      </c>
      <c r="E21" s="27">
        <f t="shared" si="2"/>
        <v>64.558058925476601</v>
      </c>
      <c r="F21" s="26">
        <v>1154</v>
      </c>
    </row>
    <row r="22" spans="1:6" x14ac:dyDescent="0.25">
      <c r="A22" s="7" t="s">
        <v>167</v>
      </c>
      <c r="B22" s="11">
        <v>307</v>
      </c>
      <c r="C22" s="27">
        <f t="shared" si="0"/>
        <v>90.560471976401175</v>
      </c>
      <c r="D22" s="12">
        <f t="shared" si="1"/>
        <v>32</v>
      </c>
      <c r="E22" s="27">
        <f t="shared" si="2"/>
        <v>9.4395280235988253</v>
      </c>
      <c r="F22" s="26">
        <v>339</v>
      </c>
    </row>
    <row r="23" spans="1:6" x14ac:dyDescent="0.25">
      <c r="A23" s="7" t="s">
        <v>168</v>
      </c>
      <c r="B23" s="11">
        <v>128</v>
      </c>
      <c r="C23" s="27">
        <f t="shared" si="0"/>
        <v>55.895196506550214</v>
      </c>
      <c r="D23" s="12">
        <f t="shared" si="1"/>
        <v>101</v>
      </c>
      <c r="E23" s="27">
        <f t="shared" si="2"/>
        <v>44.104803493449786</v>
      </c>
      <c r="F23" s="26">
        <v>229</v>
      </c>
    </row>
    <row r="24" spans="1:6" x14ac:dyDescent="0.25">
      <c r="A24" s="7" t="s">
        <v>169</v>
      </c>
      <c r="B24" s="11">
        <v>254</v>
      </c>
      <c r="C24" s="27">
        <f t="shared" si="0"/>
        <v>55.217391304347828</v>
      </c>
      <c r="D24" s="12">
        <f t="shared" si="1"/>
        <v>206</v>
      </c>
      <c r="E24" s="27">
        <f t="shared" si="2"/>
        <v>44.782608695652172</v>
      </c>
      <c r="F24" s="26">
        <v>460</v>
      </c>
    </row>
    <row r="25" spans="1:6" x14ac:dyDescent="0.25">
      <c r="A25" s="7" t="s">
        <v>170</v>
      </c>
      <c r="B25" s="11">
        <v>0</v>
      </c>
      <c r="C25" s="27">
        <f t="shared" si="0"/>
        <v>0</v>
      </c>
      <c r="D25" s="12">
        <f t="shared" si="1"/>
        <v>1</v>
      </c>
      <c r="E25" s="27">
        <f t="shared" si="2"/>
        <v>100</v>
      </c>
      <c r="F25" s="29">
        <v>1</v>
      </c>
    </row>
    <row r="26" spans="1:6" x14ac:dyDescent="0.25">
      <c r="A26" s="7" t="s">
        <v>171</v>
      </c>
      <c r="B26" s="25">
        <v>0</v>
      </c>
      <c r="C26" s="27">
        <f t="shared" si="0"/>
        <v>0</v>
      </c>
      <c r="D26" s="12">
        <f t="shared" si="1"/>
        <v>2</v>
      </c>
      <c r="E26" s="27">
        <f t="shared" si="2"/>
        <v>100</v>
      </c>
      <c r="F26" s="26">
        <v>2</v>
      </c>
    </row>
    <row r="27" spans="1:6" s="1" customFormat="1" x14ac:dyDescent="0.25">
      <c r="A27" s="8" t="s">
        <v>55</v>
      </c>
      <c r="B27" s="24">
        <f>SUM(B4:B26)</f>
        <v>4600</v>
      </c>
      <c r="C27" s="28">
        <f t="shared" si="0"/>
        <v>52.409707189244614</v>
      </c>
      <c r="D27" s="14">
        <f t="shared" ref="D27" si="3">SUM(D4:D26)</f>
        <v>4177</v>
      </c>
      <c r="E27" s="28">
        <f>100-C27</f>
        <v>47.590292810755386</v>
      </c>
      <c r="F27" s="18">
        <f>SUM(F4:F26)</f>
        <v>8777</v>
      </c>
    </row>
    <row r="29" spans="1:6" x14ac:dyDescent="0.25">
      <c r="A29" t="s">
        <v>281</v>
      </c>
    </row>
  </sheetData>
  <autoFilter ref="A3:F3" xr:uid="{DD45CAB2-F3D3-4B82-8E5E-97AD694A3446}"/>
  <pageMargins left="0.7" right="0.7" top="0.75" bottom="0.75" header="0.3" footer="0.3"/>
  <pageSetup orientation="portrait" horizontalDpi="0" verticalDpi="0" r:id="rId1"/>
  <ignoredErrors>
    <ignoredError sqref="E27 C27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E2A-B640-4505-804A-463609FE8A1A}">
  <dimension ref="A1:D33"/>
  <sheetViews>
    <sheetView workbookViewId="0">
      <pane xSplit="1" topLeftCell="B1" activePane="topRight" state="frozen"/>
      <selection pane="topRight" activeCell="A36" sqref="A36"/>
    </sheetView>
  </sheetViews>
  <sheetFormatPr defaultRowHeight="15" x14ac:dyDescent="0.25"/>
  <cols>
    <col min="1" max="1" width="46.7109375" customWidth="1"/>
    <col min="2" max="3" width="13.7109375" style="3" customWidth="1"/>
    <col min="4" max="4" width="13.7109375" customWidth="1"/>
  </cols>
  <sheetData>
    <row r="1" spans="1:4" ht="18.75" x14ac:dyDescent="0.3">
      <c r="A1" s="36" t="s">
        <v>267</v>
      </c>
    </row>
    <row r="3" spans="1:4" s="2" customFormat="1" ht="60" customHeight="1" x14ac:dyDescent="0.25">
      <c r="A3" s="51" t="s">
        <v>147</v>
      </c>
      <c r="B3" s="52" t="s">
        <v>183</v>
      </c>
      <c r="C3" s="52" t="s">
        <v>182</v>
      </c>
      <c r="D3" s="51" t="s">
        <v>184</v>
      </c>
    </row>
    <row r="4" spans="1:4" x14ac:dyDescent="0.25">
      <c r="A4" s="7" t="s">
        <v>149</v>
      </c>
      <c r="B4" s="11">
        <v>90</v>
      </c>
      <c r="C4" s="30">
        <v>339</v>
      </c>
      <c r="D4" s="17">
        <f>B4/C4*100</f>
        <v>26.548672566371685</v>
      </c>
    </row>
    <row r="5" spans="1:4" x14ac:dyDescent="0.25">
      <c r="A5" s="7" t="s">
        <v>150</v>
      </c>
      <c r="B5" s="11">
        <v>278</v>
      </c>
      <c r="C5" s="31">
        <v>1015</v>
      </c>
      <c r="D5" s="17">
        <f t="shared" ref="D5:D27" si="0">B5/C5*100</f>
        <v>27.389162561576352</v>
      </c>
    </row>
    <row r="6" spans="1:4" x14ac:dyDescent="0.25">
      <c r="A6" s="7" t="s">
        <v>151</v>
      </c>
      <c r="B6" s="11">
        <v>233</v>
      </c>
      <c r="C6" s="31">
        <v>784</v>
      </c>
      <c r="D6" s="17">
        <f t="shared" si="0"/>
        <v>29.719387755102041</v>
      </c>
    </row>
    <row r="7" spans="1:4" x14ac:dyDescent="0.25">
      <c r="A7" s="7" t="s">
        <v>152</v>
      </c>
      <c r="B7" s="11">
        <v>18</v>
      </c>
      <c r="C7" s="31">
        <v>75</v>
      </c>
      <c r="D7" s="17">
        <f t="shared" si="0"/>
        <v>24</v>
      </c>
    </row>
    <row r="8" spans="1:4" x14ac:dyDescent="0.25">
      <c r="A8" s="7" t="s">
        <v>153</v>
      </c>
      <c r="B8" s="11">
        <v>22</v>
      </c>
      <c r="C8" s="31">
        <v>64</v>
      </c>
      <c r="D8" s="17">
        <f t="shared" si="0"/>
        <v>34.375</v>
      </c>
    </row>
    <row r="9" spans="1:4" x14ac:dyDescent="0.25">
      <c r="A9" s="7" t="s">
        <v>154</v>
      </c>
      <c r="B9" s="11">
        <v>39</v>
      </c>
      <c r="C9" s="31">
        <v>142</v>
      </c>
      <c r="D9" s="17">
        <f t="shared" si="0"/>
        <v>27.464788732394368</v>
      </c>
    </row>
    <row r="10" spans="1:4" x14ac:dyDescent="0.25">
      <c r="A10" s="7" t="s">
        <v>155</v>
      </c>
      <c r="B10" s="11">
        <v>20</v>
      </c>
      <c r="C10" s="31">
        <v>49</v>
      </c>
      <c r="D10" s="17">
        <f t="shared" si="0"/>
        <v>40.816326530612244</v>
      </c>
    </row>
    <row r="11" spans="1:4" x14ac:dyDescent="0.25">
      <c r="A11" s="7" t="s">
        <v>156</v>
      </c>
      <c r="B11" s="11">
        <v>116</v>
      </c>
      <c r="C11" s="31">
        <v>344</v>
      </c>
      <c r="D11" s="17">
        <f t="shared" si="0"/>
        <v>33.720930232558139</v>
      </c>
    </row>
    <row r="12" spans="1:4" x14ac:dyDescent="0.25">
      <c r="A12" s="7" t="s">
        <v>157</v>
      </c>
      <c r="B12" s="11">
        <v>85</v>
      </c>
      <c r="C12" s="31">
        <v>307</v>
      </c>
      <c r="D12" s="17">
        <f t="shared" si="0"/>
        <v>27.687296416938111</v>
      </c>
    </row>
    <row r="13" spans="1:4" x14ac:dyDescent="0.25">
      <c r="A13" s="7" t="s">
        <v>158</v>
      </c>
      <c r="B13" s="11">
        <v>48</v>
      </c>
      <c r="C13" s="31">
        <v>236</v>
      </c>
      <c r="D13" s="17">
        <f t="shared" si="0"/>
        <v>20.33898305084746</v>
      </c>
    </row>
    <row r="14" spans="1:4" x14ac:dyDescent="0.25">
      <c r="A14" s="7" t="s">
        <v>159</v>
      </c>
      <c r="B14" s="11">
        <v>28</v>
      </c>
      <c r="C14" s="31">
        <v>96</v>
      </c>
      <c r="D14" s="17">
        <f t="shared" si="0"/>
        <v>29.166666666666668</v>
      </c>
    </row>
    <row r="15" spans="1:4" x14ac:dyDescent="0.25">
      <c r="A15" s="7" t="s">
        <v>160</v>
      </c>
      <c r="B15" s="11">
        <v>37</v>
      </c>
      <c r="C15" s="31">
        <v>139</v>
      </c>
      <c r="D15" s="17">
        <f t="shared" si="0"/>
        <v>26.618705035971225</v>
      </c>
    </row>
    <row r="16" spans="1:4" x14ac:dyDescent="0.25">
      <c r="A16" s="7" t="s">
        <v>161</v>
      </c>
      <c r="B16" s="11">
        <v>36</v>
      </c>
      <c r="C16" s="31">
        <v>126</v>
      </c>
      <c r="D16" s="17">
        <f t="shared" si="0"/>
        <v>28.571428571428569</v>
      </c>
    </row>
    <row r="17" spans="1:4" x14ac:dyDescent="0.25">
      <c r="A17" s="7" t="s">
        <v>162</v>
      </c>
      <c r="B17" s="11">
        <v>12</v>
      </c>
      <c r="C17" s="31">
        <v>38</v>
      </c>
      <c r="D17" s="17">
        <f t="shared" si="0"/>
        <v>31.578947368421051</v>
      </c>
    </row>
    <row r="18" spans="1:4" x14ac:dyDescent="0.25">
      <c r="A18" s="7" t="s">
        <v>163</v>
      </c>
      <c r="B18" s="11">
        <v>127</v>
      </c>
      <c r="C18" s="31">
        <v>283</v>
      </c>
      <c r="D18" s="17">
        <f t="shared" si="0"/>
        <v>44.876325088339222</v>
      </c>
    </row>
    <row r="19" spans="1:4" x14ac:dyDescent="0.25">
      <c r="A19" s="7" t="s">
        <v>164</v>
      </c>
      <c r="B19" s="11">
        <v>89</v>
      </c>
      <c r="C19" s="31">
        <v>308</v>
      </c>
      <c r="D19" s="17">
        <f t="shared" si="0"/>
        <v>28.896103896103899</v>
      </c>
    </row>
    <row r="20" spans="1:4" x14ac:dyDescent="0.25">
      <c r="A20" s="7" t="s">
        <v>165</v>
      </c>
      <c r="B20" s="11">
        <v>7</v>
      </c>
      <c r="C20" s="31">
        <v>63</v>
      </c>
      <c r="D20" s="17">
        <f t="shared" si="0"/>
        <v>11.111111111111111</v>
      </c>
    </row>
    <row r="21" spans="1:4" x14ac:dyDescent="0.25">
      <c r="A21" s="7" t="s">
        <v>166</v>
      </c>
      <c r="B21" s="11">
        <v>200</v>
      </c>
      <c r="C21" s="31">
        <v>718</v>
      </c>
      <c r="D21" s="17">
        <f t="shared" si="0"/>
        <v>27.855153203342621</v>
      </c>
    </row>
    <row r="22" spans="1:4" x14ac:dyDescent="0.25">
      <c r="A22" s="7" t="s">
        <v>167</v>
      </c>
      <c r="B22" s="11">
        <v>98</v>
      </c>
      <c r="C22" s="31">
        <v>358</v>
      </c>
      <c r="D22" s="17">
        <f t="shared" si="0"/>
        <v>27.374301675977652</v>
      </c>
    </row>
    <row r="23" spans="1:4" x14ac:dyDescent="0.25">
      <c r="A23" s="7" t="s">
        <v>168</v>
      </c>
      <c r="B23" s="11">
        <v>69</v>
      </c>
      <c r="C23" s="31">
        <v>199</v>
      </c>
      <c r="D23" s="17">
        <f t="shared" si="0"/>
        <v>34.673366834170857</v>
      </c>
    </row>
    <row r="24" spans="1:4" x14ac:dyDescent="0.25">
      <c r="A24" s="7" t="s">
        <v>169</v>
      </c>
      <c r="B24" s="11">
        <v>97</v>
      </c>
      <c r="C24" s="31">
        <v>353</v>
      </c>
      <c r="D24" s="17">
        <f t="shared" si="0"/>
        <v>27.47875354107649</v>
      </c>
    </row>
    <row r="25" spans="1:4" x14ac:dyDescent="0.25">
      <c r="A25" s="7" t="s">
        <v>170</v>
      </c>
      <c r="B25" s="11">
        <v>0</v>
      </c>
      <c r="C25" s="31">
        <v>1</v>
      </c>
      <c r="D25" s="17">
        <f t="shared" si="0"/>
        <v>0</v>
      </c>
    </row>
    <row r="26" spans="1:4" x14ac:dyDescent="0.25">
      <c r="A26" s="7" t="s">
        <v>171</v>
      </c>
      <c r="B26" s="25">
        <v>0</v>
      </c>
      <c r="C26" s="31">
        <v>26</v>
      </c>
      <c r="D26" s="17">
        <f t="shared" si="0"/>
        <v>0</v>
      </c>
    </row>
    <row r="27" spans="1:4" s="1" customFormat="1" x14ac:dyDescent="0.25">
      <c r="A27" s="8" t="s">
        <v>55</v>
      </c>
      <c r="B27" s="24">
        <v>1749</v>
      </c>
      <c r="C27" s="14">
        <f>SUM(C4:C26)</f>
        <v>6063</v>
      </c>
      <c r="D27" s="34">
        <f t="shared" si="0"/>
        <v>28.84710539336962</v>
      </c>
    </row>
    <row r="29" spans="1:4" x14ac:dyDescent="0.25">
      <c r="A29" t="s">
        <v>278</v>
      </c>
    </row>
    <row r="30" spans="1:4" x14ac:dyDescent="0.25">
      <c r="A30" t="s">
        <v>290</v>
      </c>
    </row>
    <row r="31" spans="1:4" x14ac:dyDescent="0.25">
      <c r="A31" t="s">
        <v>279</v>
      </c>
    </row>
    <row r="32" spans="1:4" x14ac:dyDescent="0.25">
      <c r="A32" s="35" t="s">
        <v>280</v>
      </c>
    </row>
    <row r="33" spans="1:1" x14ac:dyDescent="0.25">
      <c r="A33" t="s">
        <v>281</v>
      </c>
    </row>
  </sheetData>
  <autoFilter ref="A3:D3" xr:uid="{DD45CAB2-F3D3-4B82-8E5E-97AD694A3446}"/>
  <hyperlinks>
    <hyperlink ref="A32" r:id="rId1" display="https://www.leapfroggroup.org/sites/default/files/Files/2023 Maternity Report_Final.pdf" xr:uid="{2557032E-6F3B-4DDC-BCCD-3B1AF0BB7AD5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5CAB2-F3D3-4B82-8E5E-97AD694A3446}">
  <dimension ref="A1:J62"/>
  <sheetViews>
    <sheetView workbookViewId="0">
      <pane xSplit="1" topLeftCell="B1" activePane="topRight" state="frozen"/>
      <selection pane="topRight" activeCell="A72" sqref="A72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  <col min="8" max="9" width="13.7109375" style="3" customWidth="1"/>
    <col min="10" max="10" width="13.7109375" customWidth="1"/>
  </cols>
  <sheetData>
    <row r="1" spans="1:10" ht="18.75" x14ac:dyDescent="0.3">
      <c r="A1" s="55" t="s">
        <v>250</v>
      </c>
      <c r="B1" s="55"/>
      <c r="C1" s="55"/>
      <c r="D1" s="55"/>
      <c r="E1" s="55"/>
      <c r="F1" s="55"/>
      <c r="G1" s="55"/>
      <c r="H1" s="55"/>
      <c r="I1" s="55"/>
      <c r="J1" s="55"/>
    </row>
    <row r="3" spans="1:10" s="2" customFormat="1" ht="51.75" customHeight="1" x14ac:dyDescent="0.25">
      <c r="A3" s="51" t="s">
        <v>61</v>
      </c>
      <c r="B3" s="52" t="s">
        <v>65</v>
      </c>
      <c r="C3" s="52" t="s">
        <v>56</v>
      </c>
      <c r="D3" s="53" t="s">
        <v>64</v>
      </c>
      <c r="E3" s="52" t="s">
        <v>63</v>
      </c>
      <c r="F3" s="52" t="s">
        <v>57</v>
      </c>
      <c r="G3" s="53" t="s">
        <v>62</v>
      </c>
      <c r="H3" s="52" t="s">
        <v>58</v>
      </c>
      <c r="I3" s="52" t="s">
        <v>59</v>
      </c>
      <c r="J3" s="51" t="s">
        <v>60</v>
      </c>
    </row>
    <row r="4" spans="1:10" x14ac:dyDescent="0.25">
      <c r="A4" s="7" t="s">
        <v>0</v>
      </c>
      <c r="B4" s="3">
        <v>74</v>
      </c>
      <c r="C4" s="3">
        <v>7644</v>
      </c>
      <c r="D4" s="9">
        <f>B4/C4*1000</f>
        <v>9.680795395081109</v>
      </c>
      <c r="E4" s="3">
        <v>63</v>
      </c>
      <c r="F4" s="3">
        <v>7824</v>
      </c>
      <c r="G4" s="9">
        <f>E4/F4*1000</f>
        <v>8.0521472392638032</v>
      </c>
      <c r="H4" s="3">
        <v>137</v>
      </c>
      <c r="I4" s="3">
        <v>15468</v>
      </c>
      <c r="J4" s="4">
        <f>H4/I4*1000</f>
        <v>8.8569950866304623</v>
      </c>
    </row>
    <row r="5" spans="1:10" x14ac:dyDescent="0.25">
      <c r="A5" s="7" t="s">
        <v>1</v>
      </c>
      <c r="B5" s="3">
        <v>766</v>
      </c>
      <c r="C5" s="3">
        <v>63105</v>
      </c>
      <c r="D5" s="9">
        <f t="shared" ref="D5:D59" si="0">B5/C5*1000</f>
        <v>12.138499326519293</v>
      </c>
      <c r="E5" s="3">
        <v>717</v>
      </c>
      <c r="F5" s="3">
        <v>62964</v>
      </c>
      <c r="G5" s="9">
        <f t="shared" ref="G5:G59" si="1">E5/F5*1000</f>
        <v>11.387459500667049</v>
      </c>
      <c r="H5" s="3">
        <v>1483</v>
      </c>
      <c r="I5" s="3">
        <v>126069</v>
      </c>
      <c r="J5" s="4">
        <f t="shared" ref="J5:J59" si="2">H5/I5*1000</f>
        <v>11.763399408260556</v>
      </c>
    </row>
    <row r="6" spans="1:10" x14ac:dyDescent="0.25">
      <c r="A6" s="7" t="s">
        <v>2</v>
      </c>
      <c r="B6" s="3">
        <v>97</v>
      </c>
      <c r="C6" s="3">
        <v>10696</v>
      </c>
      <c r="D6" s="9">
        <f t="shared" si="0"/>
        <v>9.068810770381452</v>
      </c>
      <c r="E6" s="3">
        <v>99</v>
      </c>
      <c r="F6" s="3">
        <v>10616</v>
      </c>
      <c r="G6" s="9">
        <f t="shared" si="1"/>
        <v>9.3255463451394132</v>
      </c>
      <c r="H6" s="3">
        <v>196</v>
      </c>
      <c r="I6" s="3">
        <v>21312</v>
      </c>
      <c r="J6" s="4">
        <f t="shared" si="2"/>
        <v>9.1966966966966961</v>
      </c>
    </row>
    <row r="7" spans="1:10" x14ac:dyDescent="0.25">
      <c r="A7" s="7" t="s">
        <v>3</v>
      </c>
      <c r="B7" s="3">
        <v>58</v>
      </c>
      <c r="C7" s="3">
        <v>6251</v>
      </c>
      <c r="D7" s="9">
        <f t="shared" si="0"/>
        <v>9.2785154375299967</v>
      </c>
      <c r="E7" s="3">
        <v>45</v>
      </c>
      <c r="F7" s="3">
        <v>5996</v>
      </c>
      <c r="G7" s="9">
        <f t="shared" si="1"/>
        <v>7.5050033355570385</v>
      </c>
      <c r="H7" s="3">
        <v>103</v>
      </c>
      <c r="I7" s="3">
        <v>12247</v>
      </c>
      <c r="J7" s="4">
        <f t="shared" si="2"/>
        <v>8.4102229117334861</v>
      </c>
    </row>
    <row r="8" spans="1:10" x14ac:dyDescent="0.25">
      <c r="A8" s="7" t="s">
        <v>4</v>
      </c>
      <c r="B8" s="3">
        <v>81</v>
      </c>
      <c r="C8" s="3">
        <v>10994</v>
      </c>
      <c r="D8" s="9">
        <f t="shared" si="0"/>
        <v>7.367655084591596</v>
      </c>
      <c r="E8" s="3">
        <v>76</v>
      </c>
      <c r="F8" s="3">
        <v>11146</v>
      </c>
      <c r="G8" s="9">
        <f t="shared" si="1"/>
        <v>6.8185896285663024</v>
      </c>
      <c r="H8" s="3">
        <v>157</v>
      </c>
      <c r="I8" s="3">
        <v>22140</v>
      </c>
      <c r="J8" s="4">
        <f t="shared" si="2"/>
        <v>7.0912375790424571</v>
      </c>
    </row>
    <row r="9" spans="1:10" x14ac:dyDescent="0.25">
      <c r="A9" s="7" t="s">
        <v>5</v>
      </c>
      <c r="B9" s="3">
        <v>452</v>
      </c>
      <c r="C9" s="3">
        <v>45852</v>
      </c>
      <c r="D9" s="9">
        <f t="shared" si="0"/>
        <v>9.8578033673558405</v>
      </c>
      <c r="E9" s="3">
        <v>434</v>
      </c>
      <c r="F9" s="3">
        <v>47566</v>
      </c>
      <c r="G9" s="9">
        <f t="shared" si="1"/>
        <v>9.1241643190514239</v>
      </c>
      <c r="H9" s="3">
        <v>886</v>
      </c>
      <c r="I9" s="3">
        <v>93418</v>
      </c>
      <c r="J9" s="4">
        <f t="shared" si="2"/>
        <v>9.4842535699758077</v>
      </c>
    </row>
    <row r="10" spans="1:10" x14ac:dyDescent="0.25">
      <c r="A10" s="7" t="s">
        <v>6</v>
      </c>
      <c r="B10" s="3">
        <v>23</v>
      </c>
      <c r="C10" s="3">
        <v>3093</v>
      </c>
      <c r="D10" s="9">
        <f t="shared" si="0"/>
        <v>7.4361461364371166</v>
      </c>
      <c r="E10" s="3">
        <v>37</v>
      </c>
      <c r="F10" s="3">
        <v>3083</v>
      </c>
      <c r="G10" s="9">
        <f t="shared" si="1"/>
        <v>12.001297437560817</v>
      </c>
      <c r="H10" s="3">
        <v>60</v>
      </c>
      <c r="I10" s="3">
        <v>6176</v>
      </c>
      <c r="J10" s="4">
        <f t="shared" si="2"/>
        <v>9.7150259067357503</v>
      </c>
    </row>
    <row r="11" spans="1:10" x14ac:dyDescent="0.25">
      <c r="A11" s="7" t="s">
        <v>7</v>
      </c>
      <c r="B11" s="3">
        <v>49</v>
      </c>
      <c r="C11" s="3">
        <v>4016</v>
      </c>
      <c r="D11" s="9">
        <f t="shared" si="0"/>
        <v>12.201195219123505</v>
      </c>
      <c r="E11" s="3">
        <v>44</v>
      </c>
      <c r="F11" s="3">
        <v>3876</v>
      </c>
      <c r="G11" s="9">
        <f t="shared" si="1"/>
        <v>11.351909184726523</v>
      </c>
      <c r="H11" s="3">
        <v>93</v>
      </c>
      <c r="I11" s="3">
        <v>7892</v>
      </c>
      <c r="J11" s="4">
        <f t="shared" si="2"/>
        <v>11.7840851495185</v>
      </c>
    </row>
    <row r="12" spans="1:10" x14ac:dyDescent="0.25">
      <c r="A12" s="7" t="s">
        <v>8</v>
      </c>
      <c r="B12" s="3">
        <v>30</v>
      </c>
      <c r="C12" s="3">
        <v>4365</v>
      </c>
      <c r="D12" s="9">
        <f t="shared" si="0"/>
        <v>6.8728522336769755</v>
      </c>
      <c r="E12" s="3">
        <v>37</v>
      </c>
      <c r="F12" s="3">
        <v>3370</v>
      </c>
      <c r="G12" s="9">
        <f t="shared" si="1"/>
        <v>10.979228486646885</v>
      </c>
      <c r="H12" s="3">
        <v>67</v>
      </c>
      <c r="I12" s="3">
        <v>7735</v>
      </c>
      <c r="J12" s="4">
        <f t="shared" si="2"/>
        <v>8.6619263089851337</v>
      </c>
    </row>
    <row r="13" spans="1:10" x14ac:dyDescent="0.25">
      <c r="A13" s="7" t="s">
        <v>9</v>
      </c>
      <c r="B13" s="3">
        <v>190</v>
      </c>
      <c r="C13" s="3">
        <v>20273</v>
      </c>
      <c r="D13" s="9">
        <f t="shared" si="0"/>
        <v>9.3720712277413298</v>
      </c>
      <c r="E13" s="3">
        <v>197</v>
      </c>
      <c r="F13" s="3">
        <v>19654</v>
      </c>
      <c r="G13" s="9">
        <f t="shared" si="1"/>
        <v>10.023404904853974</v>
      </c>
      <c r="H13" s="3">
        <v>387</v>
      </c>
      <c r="I13" s="3">
        <v>39927</v>
      </c>
      <c r="J13" s="4">
        <f t="shared" si="2"/>
        <v>9.6926891577128256</v>
      </c>
    </row>
    <row r="14" spans="1:10" x14ac:dyDescent="0.25">
      <c r="A14" s="7" t="s">
        <v>10</v>
      </c>
      <c r="B14" s="3">
        <v>25</v>
      </c>
      <c r="C14" s="3">
        <v>4412</v>
      </c>
      <c r="D14" s="9">
        <f t="shared" si="0"/>
        <v>5.6663644605621037</v>
      </c>
      <c r="E14" s="3">
        <v>25</v>
      </c>
      <c r="F14" s="3">
        <v>2965</v>
      </c>
      <c r="G14" s="9">
        <f t="shared" si="1"/>
        <v>8.4317032040472171</v>
      </c>
      <c r="H14" s="3">
        <v>50</v>
      </c>
      <c r="I14" s="3">
        <v>7377</v>
      </c>
      <c r="J14" s="4">
        <f t="shared" si="2"/>
        <v>6.7778229632641995</v>
      </c>
    </row>
    <row r="15" spans="1:10" x14ac:dyDescent="0.25">
      <c r="A15" s="7" t="s">
        <v>11</v>
      </c>
      <c r="B15" s="3">
        <v>46</v>
      </c>
      <c r="C15" s="3">
        <v>5600</v>
      </c>
      <c r="D15" s="9">
        <f t="shared" si="0"/>
        <v>8.2142857142857135</v>
      </c>
      <c r="E15" s="3">
        <v>48</v>
      </c>
      <c r="F15" s="3">
        <v>5383</v>
      </c>
      <c r="G15" s="9">
        <f t="shared" si="1"/>
        <v>8.9169608025264715</v>
      </c>
      <c r="H15" s="3">
        <v>94</v>
      </c>
      <c r="I15" s="3">
        <v>10983</v>
      </c>
      <c r="J15" s="4">
        <f t="shared" si="2"/>
        <v>8.5586815988345624</v>
      </c>
    </row>
    <row r="16" spans="1:10" x14ac:dyDescent="0.25">
      <c r="A16" s="7" t="s">
        <v>12</v>
      </c>
      <c r="B16" s="3">
        <v>150</v>
      </c>
      <c r="C16" s="3">
        <v>16135</v>
      </c>
      <c r="D16" s="9">
        <f t="shared" si="0"/>
        <v>9.2965602726991019</v>
      </c>
      <c r="E16" s="3">
        <v>160</v>
      </c>
      <c r="F16" s="3">
        <v>16473</v>
      </c>
      <c r="G16" s="9">
        <f t="shared" si="1"/>
        <v>9.7128634735628001</v>
      </c>
      <c r="H16" s="3">
        <v>310</v>
      </c>
      <c r="I16" s="3">
        <v>32608</v>
      </c>
      <c r="J16" s="4">
        <f t="shared" si="2"/>
        <v>9.5068694798822371</v>
      </c>
    </row>
    <row r="17" spans="1:10" x14ac:dyDescent="0.25">
      <c r="A17" s="7" t="s">
        <v>13</v>
      </c>
      <c r="B17" s="3">
        <v>121</v>
      </c>
      <c r="C17" s="3">
        <v>11960</v>
      </c>
      <c r="D17" s="9">
        <f t="shared" si="0"/>
        <v>10.11705685618729</v>
      </c>
      <c r="E17" s="3">
        <v>124</v>
      </c>
      <c r="F17" s="3">
        <v>11342</v>
      </c>
      <c r="G17" s="9">
        <f t="shared" si="1"/>
        <v>10.932816081819785</v>
      </c>
      <c r="H17" s="3">
        <v>245</v>
      </c>
      <c r="I17" s="3">
        <v>23302</v>
      </c>
      <c r="J17" s="4">
        <f t="shared" si="2"/>
        <v>10.514118959745945</v>
      </c>
    </row>
    <row r="18" spans="1:10" x14ac:dyDescent="0.25">
      <c r="A18" s="7" t="s">
        <v>14</v>
      </c>
      <c r="B18" s="3">
        <v>126</v>
      </c>
      <c r="C18" s="3">
        <v>14059</v>
      </c>
      <c r="D18" s="9">
        <f t="shared" si="0"/>
        <v>8.9622305996159035</v>
      </c>
      <c r="E18" s="3">
        <v>109</v>
      </c>
      <c r="F18" s="3">
        <v>14597</v>
      </c>
      <c r="G18" s="9">
        <f t="shared" si="1"/>
        <v>7.4672877988627802</v>
      </c>
      <c r="H18" s="3">
        <v>235</v>
      </c>
      <c r="I18" s="3">
        <v>28656</v>
      </c>
      <c r="J18" s="4">
        <f t="shared" si="2"/>
        <v>8.2007258514796195</v>
      </c>
    </row>
    <row r="19" spans="1:10" x14ac:dyDescent="0.25">
      <c r="A19" s="7" t="s">
        <v>15</v>
      </c>
      <c r="B19" s="3">
        <v>67</v>
      </c>
      <c r="C19" s="3">
        <v>7213</v>
      </c>
      <c r="D19" s="9">
        <f t="shared" si="0"/>
        <v>9.288784139747678</v>
      </c>
      <c r="E19" s="3">
        <v>62</v>
      </c>
      <c r="F19" s="3">
        <v>6947</v>
      </c>
      <c r="G19" s="9">
        <f t="shared" si="1"/>
        <v>8.9247157046207004</v>
      </c>
      <c r="H19" s="3">
        <v>129</v>
      </c>
      <c r="I19" s="3">
        <v>14160</v>
      </c>
      <c r="J19" s="4">
        <f t="shared" si="2"/>
        <v>9.1101694915254239</v>
      </c>
    </row>
    <row r="20" spans="1:10" x14ac:dyDescent="0.25">
      <c r="A20" s="7" t="s">
        <v>16</v>
      </c>
      <c r="B20" s="3">
        <v>325</v>
      </c>
      <c r="C20" s="3">
        <v>32213</v>
      </c>
      <c r="D20" s="9">
        <f t="shared" si="0"/>
        <v>10.089094464967559</v>
      </c>
      <c r="E20" s="3">
        <v>345</v>
      </c>
      <c r="F20" s="3">
        <v>32945</v>
      </c>
      <c r="G20" s="9">
        <f t="shared" si="1"/>
        <v>10.471998785855215</v>
      </c>
      <c r="H20" s="3">
        <v>670</v>
      </c>
      <c r="I20" s="3">
        <v>65158</v>
      </c>
      <c r="J20" s="4">
        <f t="shared" si="2"/>
        <v>10.282697443138218</v>
      </c>
    </row>
    <row r="21" spans="1:10" x14ac:dyDescent="0.25">
      <c r="A21" s="7" t="s">
        <v>17</v>
      </c>
      <c r="B21" s="3">
        <v>148</v>
      </c>
      <c r="C21" s="3">
        <v>13869</v>
      </c>
      <c r="D21" s="9">
        <f t="shared" si="0"/>
        <v>10.671281274785493</v>
      </c>
      <c r="E21" s="3">
        <v>122</v>
      </c>
      <c r="F21" s="3">
        <v>13869</v>
      </c>
      <c r="G21" s="9">
        <f t="shared" si="1"/>
        <v>8.7965967265123659</v>
      </c>
      <c r="H21" s="3">
        <v>270</v>
      </c>
      <c r="I21" s="3">
        <v>27738</v>
      </c>
      <c r="J21" s="4">
        <f t="shared" si="2"/>
        <v>9.7339390006489293</v>
      </c>
    </row>
    <row r="22" spans="1:10" x14ac:dyDescent="0.25">
      <c r="A22" s="7" t="s">
        <v>18</v>
      </c>
      <c r="B22" s="3">
        <v>257</v>
      </c>
      <c r="C22" s="3">
        <v>29004</v>
      </c>
      <c r="D22" s="9">
        <f t="shared" si="0"/>
        <v>8.8608467797545174</v>
      </c>
      <c r="E22" s="3">
        <v>272</v>
      </c>
      <c r="F22" s="3">
        <v>29366</v>
      </c>
      <c r="G22" s="9">
        <f t="shared" si="1"/>
        <v>9.2624123135598992</v>
      </c>
      <c r="H22" s="3">
        <v>529</v>
      </c>
      <c r="I22" s="3">
        <v>58370</v>
      </c>
      <c r="J22" s="4">
        <f t="shared" si="2"/>
        <v>9.0628747644337846</v>
      </c>
    </row>
    <row r="23" spans="1:10" x14ac:dyDescent="0.25">
      <c r="A23" s="7" t="s">
        <v>19</v>
      </c>
      <c r="B23" s="3">
        <v>894</v>
      </c>
      <c r="C23" s="3">
        <v>86229</v>
      </c>
      <c r="D23" s="9">
        <f t="shared" si="0"/>
        <v>10.367741711025294</v>
      </c>
      <c r="E23" s="3">
        <v>845</v>
      </c>
      <c r="F23" s="3">
        <v>91723</v>
      </c>
      <c r="G23" s="9">
        <f t="shared" si="1"/>
        <v>9.2125203057030411</v>
      </c>
      <c r="H23" s="3">
        <v>1739</v>
      </c>
      <c r="I23" s="3">
        <v>177952</v>
      </c>
      <c r="J23" s="4">
        <f t="shared" si="2"/>
        <v>9.7722981478151407</v>
      </c>
    </row>
    <row r="24" spans="1:10" x14ac:dyDescent="0.25">
      <c r="A24" s="7" t="s">
        <v>20</v>
      </c>
      <c r="B24" s="3">
        <v>85</v>
      </c>
      <c r="C24" s="3">
        <v>8461</v>
      </c>
      <c r="D24" s="9">
        <f t="shared" si="0"/>
        <v>10.04609384233542</v>
      </c>
      <c r="E24" s="3">
        <v>77</v>
      </c>
      <c r="F24" s="3">
        <v>8431</v>
      </c>
      <c r="G24" s="9">
        <f t="shared" si="1"/>
        <v>9.1329616890048637</v>
      </c>
      <c r="H24" s="3">
        <v>162</v>
      </c>
      <c r="I24" s="3">
        <v>16892</v>
      </c>
      <c r="J24" s="4">
        <f t="shared" si="2"/>
        <v>9.5903386218328208</v>
      </c>
    </row>
    <row r="25" spans="1:10" x14ac:dyDescent="0.25">
      <c r="A25" s="7" t="s">
        <v>21</v>
      </c>
      <c r="B25" s="3">
        <v>102</v>
      </c>
      <c r="C25" s="3">
        <v>10022</v>
      </c>
      <c r="D25" s="9">
        <f t="shared" si="0"/>
        <v>10.177609259628817</v>
      </c>
      <c r="E25" s="3">
        <v>97</v>
      </c>
      <c r="F25" s="3">
        <v>10104</v>
      </c>
      <c r="G25" s="9">
        <f t="shared" si="1"/>
        <v>9.6001583531274743</v>
      </c>
      <c r="H25" s="3">
        <v>199</v>
      </c>
      <c r="I25" s="3">
        <v>20126</v>
      </c>
      <c r="J25" s="4">
        <f t="shared" si="2"/>
        <v>9.8877074431084164</v>
      </c>
    </row>
    <row r="26" spans="1:10" x14ac:dyDescent="0.25">
      <c r="A26" s="7" t="s">
        <v>22</v>
      </c>
      <c r="B26" s="3">
        <v>158</v>
      </c>
      <c r="C26" s="3">
        <v>15797</v>
      </c>
      <c r="D26" s="9">
        <f t="shared" si="0"/>
        <v>10.001899094764829</v>
      </c>
      <c r="E26" s="3">
        <v>152</v>
      </c>
      <c r="F26" s="3">
        <v>16112</v>
      </c>
      <c r="G26" s="9">
        <f t="shared" si="1"/>
        <v>9.4339622641509422</v>
      </c>
      <c r="H26" s="3">
        <v>310</v>
      </c>
      <c r="I26" s="3">
        <v>31909</v>
      </c>
      <c r="J26" s="4">
        <f t="shared" si="2"/>
        <v>9.7151273935253375</v>
      </c>
    </row>
    <row r="27" spans="1:10" x14ac:dyDescent="0.25">
      <c r="A27" s="7" t="s">
        <v>54</v>
      </c>
      <c r="B27" s="3">
        <v>85</v>
      </c>
      <c r="C27" s="3">
        <v>9104</v>
      </c>
      <c r="D27" s="9">
        <f t="shared" si="0"/>
        <v>9.3365553602811957</v>
      </c>
      <c r="E27" s="3">
        <v>76</v>
      </c>
      <c r="F27" s="3">
        <v>9259</v>
      </c>
      <c r="G27" s="9">
        <f t="shared" si="1"/>
        <v>8.2082298304352523</v>
      </c>
      <c r="H27" s="3">
        <v>161</v>
      </c>
      <c r="I27" s="3">
        <v>18363</v>
      </c>
      <c r="J27" s="4">
        <f t="shared" si="2"/>
        <v>8.7676305614550998</v>
      </c>
    </row>
    <row r="28" spans="1:10" x14ac:dyDescent="0.25">
      <c r="A28" s="7" t="s">
        <v>23</v>
      </c>
      <c r="B28" s="3">
        <v>290</v>
      </c>
      <c r="C28" s="3">
        <v>27887</v>
      </c>
      <c r="D28" s="9">
        <f t="shared" si="0"/>
        <v>10.399110696740417</v>
      </c>
      <c r="E28" s="3">
        <v>243</v>
      </c>
      <c r="F28" s="3">
        <v>28114</v>
      </c>
      <c r="G28" s="9">
        <f t="shared" si="1"/>
        <v>8.6433805221597773</v>
      </c>
      <c r="H28" s="3">
        <v>533</v>
      </c>
      <c r="I28" s="3">
        <v>56001</v>
      </c>
      <c r="J28" s="4">
        <f t="shared" si="2"/>
        <v>9.5176871841574258</v>
      </c>
    </row>
    <row r="29" spans="1:10" x14ac:dyDescent="0.25">
      <c r="A29" s="7" t="s">
        <v>24</v>
      </c>
      <c r="B29" s="3">
        <v>131</v>
      </c>
      <c r="C29" s="3">
        <v>15137</v>
      </c>
      <c r="D29" s="9">
        <f t="shared" si="0"/>
        <v>8.6542908105965513</v>
      </c>
      <c r="E29" s="3">
        <v>140</v>
      </c>
      <c r="F29" s="3">
        <v>14978</v>
      </c>
      <c r="G29" s="9">
        <f t="shared" si="1"/>
        <v>9.3470423287488327</v>
      </c>
      <c r="H29" s="3">
        <v>271</v>
      </c>
      <c r="I29" s="3">
        <v>30115</v>
      </c>
      <c r="J29" s="4">
        <f t="shared" si="2"/>
        <v>8.9988377884775037</v>
      </c>
    </row>
    <row r="30" spans="1:10" x14ac:dyDescent="0.25">
      <c r="A30" s="7" t="s">
        <v>25</v>
      </c>
      <c r="B30" s="3">
        <v>130</v>
      </c>
      <c r="C30" s="3">
        <v>12234</v>
      </c>
      <c r="D30" s="9">
        <f t="shared" si="0"/>
        <v>10.626123916952755</v>
      </c>
      <c r="E30" s="3">
        <v>119</v>
      </c>
      <c r="F30" s="3">
        <v>12923</v>
      </c>
      <c r="G30" s="9">
        <f t="shared" si="1"/>
        <v>9.2083881451675307</v>
      </c>
      <c r="H30" s="3">
        <v>249</v>
      </c>
      <c r="I30" s="3">
        <v>25157</v>
      </c>
      <c r="J30" s="4">
        <f t="shared" si="2"/>
        <v>9.8978415550343843</v>
      </c>
    </row>
    <row r="31" spans="1:10" x14ac:dyDescent="0.25">
      <c r="A31" s="7" t="s">
        <v>26</v>
      </c>
      <c r="B31" s="3">
        <v>316</v>
      </c>
      <c r="C31" s="3">
        <v>28640</v>
      </c>
      <c r="D31" s="9">
        <f t="shared" si="0"/>
        <v>11.033519553072626</v>
      </c>
      <c r="E31" s="3">
        <v>295</v>
      </c>
      <c r="F31" s="3">
        <v>30457</v>
      </c>
      <c r="G31" s="9">
        <f t="shared" si="1"/>
        <v>9.6857865186984924</v>
      </c>
      <c r="H31" s="3">
        <v>611</v>
      </c>
      <c r="I31" s="3">
        <v>59097</v>
      </c>
      <c r="J31" s="4">
        <f t="shared" si="2"/>
        <v>10.338934294465032</v>
      </c>
    </row>
    <row r="32" spans="1:10" x14ac:dyDescent="0.25">
      <c r="A32" s="7" t="s">
        <v>27</v>
      </c>
      <c r="B32" s="3">
        <v>142</v>
      </c>
      <c r="C32" s="3">
        <v>13424</v>
      </c>
      <c r="D32" s="9">
        <f t="shared" si="0"/>
        <v>10.578069129916567</v>
      </c>
      <c r="E32" s="3">
        <v>110</v>
      </c>
      <c r="F32" s="3">
        <v>13433</v>
      </c>
      <c r="G32" s="9">
        <f t="shared" si="1"/>
        <v>8.1887888036924004</v>
      </c>
      <c r="H32" s="3">
        <v>252</v>
      </c>
      <c r="I32" s="3">
        <v>26857</v>
      </c>
      <c r="J32" s="4">
        <f t="shared" si="2"/>
        <v>9.3830286331310262</v>
      </c>
    </row>
    <row r="33" spans="1:10" x14ac:dyDescent="0.25">
      <c r="A33" s="7" t="s">
        <v>28</v>
      </c>
      <c r="B33" s="3">
        <v>124</v>
      </c>
      <c r="C33" s="3">
        <v>11392</v>
      </c>
      <c r="D33" s="9">
        <f t="shared" si="0"/>
        <v>10.884831460674159</v>
      </c>
      <c r="E33" s="3">
        <v>102</v>
      </c>
      <c r="F33" s="3">
        <v>11613</v>
      </c>
      <c r="G33" s="9">
        <f t="shared" si="1"/>
        <v>8.7832601394988377</v>
      </c>
      <c r="H33" s="3">
        <v>226</v>
      </c>
      <c r="I33" s="3">
        <v>23005</v>
      </c>
      <c r="J33" s="4">
        <f t="shared" si="2"/>
        <v>9.8239513149315361</v>
      </c>
    </row>
    <row r="34" spans="1:10" x14ac:dyDescent="0.25">
      <c r="A34" s="7" t="s">
        <v>29</v>
      </c>
      <c r="B34" s="3">
        <v>545</v>
      </c>
      <c r="C34" s="3">
        <v>54880</v>
      </c>
      <c r="D34" s="9">
        <f t="shared" si="0"/>
        <v>9.9307580174927121</v>
      </c>
      <c r="E34" s="3">
        <v>455</v>
      </c>
      <c r="F34" s="3">
        <v>51507</v>
      </c>
      <c r="G34" s="9">
        <f t="shared" si="1"/>
        <v>8.8337507523249261</v>
      </c>
      <c r="H34" s="3">
        <v>1000</v>
      </c>
      <c r="I34" s="3">
        <v>106387</v>
      </c>
      <c r="J34" s="4">
        <f t="shared" si="2"/>
        <v>9.3996446934305879</v>
      </c>
    </row>
    <row r="35" spans="1:10" x14ac:dyDescent="0.25">
      <c r="A35" s="7" t="s">
        <v>30</v>
      </c>
      <c r="B35" s="3">
        <v>68</v>
      </c>
      <c r="C35" s="3">
        <v>6126</v>
      </c>
      <c r="D35" s="9">
        <f t="shared" si="0"/>
        <v>11.10022853411688</v>
      </c>
      <c r="E35" s="3">
        <v>65</v>
      </c>
      <c r="F35" s="3">
        <v>6206</v>
      </c>
      <c r="G35" s="9">
        <f t="shared" si="1"/>
        <v>10.473735095069287</v>
      </c>
      <c r="H35" s="3">
        <v>133</v>
      </c>
      <c r="I35" s="3">
        <v>12332</v>
      </c>
      <c r="J35" s="4">
        <f t="shared" si="2"/>
        <v>10.784949724294519</v>
      </c>
    </row>
    <row r="36" spans="1:10" x14ac:dyDescent="0.25">
      <c r="A36" s="7" t="s">
        <v>31</v>
      </c>
      <c r="B36" s="3">
        <v>62</v>
      </c>
      <c r="C36" s="3">
        <v>8760</v>
      </c>
      <c r="D36" s="9">
        <f t="shared" si="0"/>
        <v>7.0776255707762559</v>
      </c>
      <c r="E36" s="3">
        <v>75</v>
      </c>
      <c r="F36" s="3">
        <v>8461</v>
      </c>
      <c r="G36" s="9">
        <f t="shared" si="1"/>
        <v>8.8642004491194886</v>
      </c>
      <c r="H36" s="3">
        <v>137</v>
      </c>
      <c r="I36" s="3">
        <v>17221</v>
      </c>
      <c r="J36" s="4">
        <f t="shared" si="2"/>
        <v>7.9554032866848612</v>
      </c>
    </row>
    <row r="37" spans="1:10" x14ac:dyDescent="0.25">
      <c r="A37" s="7" t="s">
        <v>32</v>
      </c>
      <c r="B37" s="3">
        <v>121</v>
      </c>
      <c r="C37" s="3">
        <v>12071</v>
      </c>
      <c r="D37" s="9">
        <f t="shared" si="0"/>
        <v>10.024024521580648</v>
      </c>
      <c r="E37" s="3">
        <v>108</v>
      </c>
      <c r="F37" s="3">
        <v>12229</v>
      </c>
      <c r="G37" s="9">
        <f t="shared" si="1"/>
        <v>8.8314661869327011</v>
      </c>
      <c r="H37" s="3">
        <v>229</v>
      </c>
      <c r="I37" s="3">
        <v>24300</v>
      </c>
      <c r="J37" s="4">
        <f t="shared" si="2"/>
        <v>9.423868312757202</v>
      </c>
    </row>
    <row r="38" spans="1:10" x14ac:dyDescent="0.25">
      <c r="A38" s="7" t="s">
        <v>33</v>
      </c>
      <c r="B38" s="3">
        <v>196</v>
      </c>
      <c r="C38" s="3">
        <v>20347</v>
      </c>
      <c r="D38" s="9">
        <f t="shared" si="0"/>
        <v>9.6328697105224368</v>
      </c>
      <c r="E38" s="3">
        <v>178</v>
      </c>
      <c r="F38" s="3">
        <v>21429</v>
      </c>
      <c r="G38" s="9">
        <f t="shared" si="1"/>
        <v>8.3065005366559337</v>
      </c>
      <c r="H38" s="3">
        <v>374</v>
      </c>
      <c r="I38" s="3">
        <v>41776</v>
      </c>
      <c r="J38" s="4">
        <f t="shared" si="2"/>
        <v>8.9525086173879735</v>
      </c>
    </row>
    <row r="39" spans="1:10" x14ac:dyDescent="0.25">
      <c r="A39" s="7" t="s">
        <v>34</v>
      </c>
      <c r="B39" s="3">
        <v>37</v>
      </c>
      <c r="C39" s="3">
        <v>3117</v>
      </c>
      <c r="D39" s="9">
        <f t="shared" si="0"/>
        <v>11.870388193776067</v>
      </c>
      <c r="E39" s="3">
        <v>28</v>
      </c>
      <c r="F39" s="3">
        <v>3025</v>
      </c>
      <c r="G39" s="9">
        <f t="shared" si="1"/>
        <v>9.2561983471074392</v>
      </c>
      <c r="H39" s="3">
        <v>65</v>
      </c>
      <c r="I39" s="3">
        <v>6142</v>
      </c>
      <c r="J39" s="4">
        <f t="shared" si="2"/>
        <v>10.582872028655162</v>
      </c>
    </row>
    <row r="40" spans="1:10" x14ac:dyDescent="0.25">
      <c r="A40" s="7" t="s">
        <v>35</v>
      </c>
      <c r="B40" s="3">
        <v>34</v>
      </c>
      <c r="C40" s="3">
        <v>4188</v>
      </c>
      <c r="D40" s="9">
        <f t="shared" si="0"/>
        <v>8.1184336198662841</v>
      </c>
      <c r="E40" s="3">
        <v>36</v>
      </c>
      <c r="F40" s="3">
        <v>3413</v>
      </c>
      <c r="G40" s="9">
        <f t="shared" si="1"/>
        <v>10.54790506885438</v>
      </c>
      <c r="H40" s="3">
        <v>70</v>
      </c>
      <c r="I40" s="3">
        <v>7601</v>
      </c>
      <c r="J40" s="4">
        <f t="shared" si="2"/>
        <v>9.2093145638731748</v>
      </c>
    </row>
    <row r="41" spans="1:10" x14ac:dyDescent="0.25">
      <c r="A41" s="7" t="s">
        <v>36</v>
      </c>
      <c r="B41" s="3">
        <v>27</v>
      </c>
      <c r="C41" s="3">
        <v>4079</v>
      </c>
      <c r="D41" s="9">
        <f t="shared" si="0"/>
        <v>6.6192694287815641</v>
      </c>
      <c r="E41" s="3">
        <v>38</v>
      </c>
      <c r="F41" s="3">
        <v>3762</v>
      </c>
      <c r="G41" s="9">
        <f t="shared" si="1"/>
        <v>10.101010101010102</v>
      </c>
      <c r="H41" s="3">
        <v>65</v>
      </c>
      <c r="I41" s="3">
        <v>7841</v>
      </c>
      <c r="J41" s="4">
        <f t="shared" si="2"/>
        <v>8.2897589593164138</v>
      </c>
    </row>
    <row r="42" spans="1:10" x14ac:dyDescent="0.25">
      <c r="A42" s="7" t="s">
        <v>37</v>
      </c>
      <c r="B42" s="3">
        <v>149</v>
      </c>
      <c r="C42" s="3">
        <v>17748</v>
      </c>
      <c r="D42" s="9">
        <f t="shared" si="0"/>
        <v>8.395312147847644</v>
      </c>
      <c r="E42" s="3">
        <v>149</v>
      </c>
      <c r="F42" s="3">
        <v>16610</v>
      </c>
      <c r="G42" s="9">
        <f t="shared" si="1"/>
        <v>8.9704996989765213</v>
      </c>
      <c r="H42" s="3">
        <v>298</v>
      </c>
      <c r="I42" s="3">
        <v>34358</v>
      </c>
      <c r="J42" s="4">
        <f t="shared" si="2"/>
        <v>8.6733802898888168</v>
      </c>
    </row>
    <row r="43" spans="1:10" x14ac:dyDescent="0.25">
      <c r="A43" s="7" t="s">
        <v>38</v>
      </c>
      <c r="B43" s="3">
        <v>278</v>
      </c>
      <c r="C43" s="3">
        <v>28439</v>
      </c>
      <c r="D43" s="9">
        <f t="shared" si="0"/>
        <v>9.7753085551531349</v>
      </c>
      <c r="E43" s="3">
        <v>266</v>
      </c>
      <c r="F43" s="3">
        <v>28821</v>
      </c>
      <c r="G43" s="9">
        <f t="shared" si="1"/>
        <v>9.2293813538739116</v>
      </c>
      <c r="H43" s="3">
        <v>544</v>
      </c>
      <c r="I43" s="3">
        <v>57260</v>
      </c>
      <c r="J43" s="4">
        <f t="shared" si="2"/>
        <v>9.5005239259517982</v>
      </c>
    </row>
    <row r="44" spans="1:10" x14ac:dyDescent="0.25">
      <c r="A44" s="7" t="s">
        <v>39</v>
      </c>
      <c r="B44" s="3">
        <v>340</v>
      </c>
      <c r="C44" s="3">
        <v>37219</v>
      </c>
      <c r="D44" s="9">
        <f t="shared" si="0"/>
        <v>9.1351191595690366</v>
      </c>
      <c r="E44" s="3">
        <v>327</v>
      </c>
      <c r="F44" s="3">
        <v>36552</v>
      </c>
      <c r="G44" s="9">
        <f t="shared" si="1"/>
        <v>8.9461588969139854</v>
      </c>
      <c r="H44" s="3">
        <v>667</v>
      </c>
      <c r="I44" s="3">
        <v>73771</v>
      </c>
      <c r="J44" s="4">
        <f t="shared" si="2"/>
        <v>9.0414932697130315</v>
      </c>
    </row>
    <row r="45" spans="1:10" x14ac:dyDescent="0.25">
      <c r="A45" s="7" t="s">
        <v>40</v>
      </c>
      <c r="B45" s="3">
        <v>131</v>
      </c>
      <c r="C45" s="3">
        <v>14666</v>
      </c>
      <c r="D45" s="9">
        <f t="shared" si="0"/>
        <v>8.9322241920087269</v>
      </c>
      <c r="E45" s="3">
        <v>138</v>
      </c>
      <c r="F45" s="3">
        <v>13140</v>
      </c>
      <c r="G45" s="9">
        <f t="shared" si="1"/>
        <v>10.502283105022832</v>
      </c>
      <c r="H45" s="3">
        <v>269</v>
      </c>
      <c r="I45" s="3">
        <v>27806</v>
      </c>
      <c r="J45" s="4">
        <f t="shared" si="2"/>
        <v>9.6741710422211042</v>
      </c>
    </row>
    <row r="46" spans="1:10" x14ac:dyDescent="0.25">
      <c r="A46" s="7" t="s">
        <v>41</v>
      </c>
      <c r="B46" s="3">
        <v>36</v>
      </c>
      <c r="C46" s="3">
        <v>4221</v>
      </c>
      <c r="D46" s="9">
        <f t="shared" si="0"/>
        <v>8.5287846481876333</v>
      </c>
      <c r="E46" s="3">
        <v>44</v>
      </c>
      <c r="F46" s="3">
        <v>4162</v>
      </c>
      <c r="G46" s="9">
        <f t="shared" si="1"/>
        <v>10.571840461316675</v>
      </c>
      <c r="H46" s="3">
        <v>80</v>
      </c>
      <c r="I46" s="3">
        <v>8383</v>
      </c>
      <c r="J46" s="4">
        <f t="shared" si="2"/>
        <v>9.5431229869974956</v>
      </c>
    </row>
    <row r="47" spans="1:10" x14ac:dyDescent="0.25">
      <c r="A47" s="7" t="s">
        <v>42</v>
      </c>
      <c r="B47" s="3">
        <v>69</v>
      </c>
      <c r="C47" s="3">
        <v>6940</v>
      </c>
      <c r="D47" s="9">
        <f t="shared" si="0"/>
        <v>9.9423631123919307</v>
      </c>
      <c r="E47" s="3">
        <v>57</v>
      </c>
      <c r="F47" s="3">
        <v>6958</v>
      </c>
      <c r="G47" s="9">
        <f t="shared" si="1"/>
        <v>8.1920091980454153</v>
      </c>
      <c r="H47" s="3">
        <v>126</v>
      </c>
      <c r="I47" s="3">
        <v>13898</v>
      </c>
      <c r="J47" s="4">
        <f t="shared" si="2"/>
        <v>9.0660526694488421</v>
      </c>
    </row>
    <row r="48" spans="1:10" x14ac:dyDescent="0.25">
      <c r="A48" s="7" t="s">
        <v>43</v>
      </c>
      <c r="B48" s="3">
        <v>48</v>
      </c>
      <c r="C48" s="3">
        <v>5440</v>
      </c>
      <c r="D48" s="9">
        <f t="shared" si="0"/>
        <v>8.8235294117647065</v>
      </c>
      <c r="E48" s="3">
        <v>50</v>
      </c>
      <c r="F48" s="3">
        <v>6468</v>
      </c>
      <c r="G48" s="9">
        <f t="shared" si="1"/>
        <v>7.7303648732220163</v>
      </c>
      <c r="H48" s="3">
        <v>98</v>
      </c>
      <c r="I48" s="3">
        <v>11908</v>
      </c>
      <c r="J48" s="4">
        <f t="shared" si="2"/>
        <v>8.2297615048706749</v>
      </c>
    </row>
    <row r="49" spans="1:10" x14ac:dyDescent="0.25">
      <c r="A49" s="7" t="s">
        <v>44</v>
      </c>
      <c r="B49" s="3">
        <v>76</v>
      </c>
      <c r="C49" s="3">
        <v>8439</v>
      </c>
      <c r="D49" s="9">
        <f t="shared" si="0"/>
        <v>9.0058063751629334</v>
      </c>
      <c r="E49" s="3">
        <v>81</v>
      </c>
      <c r="F49" s="3">
        <v>8053</v>
      </c>
      <c r="G49" s="9">
        <f t="shared" si="1"/>
        <v>10.058363342853594</v>
      </c>
      <c r="H49" s="3">
        <v>157</v>
      </c>
      <c r="I49" s="3">
        <v>16492</v>
      </c>
      <c r="J49" s="4">
        <f t="shared" si="2"/>
        <v>9.5197671598350713</v>
      </c>
    </row>
    <row r="50" spans="1:10" x14ac:dyDescent="0.25">
      <c r="A50" s="7" t="s">
        <v>45</v>
      </c>
      <c r="B50" s="3">
        <v>29</v>
      </c>
      <c r="C50" s="3">
        <v>3401</v>
      </c>
      <c r="D50" s="9">
        <f t="shared" si="0"/>
        <v>8.5269038518082905</v>
      </c>
      <c r="E50" s="3">
        <v>32</v>
      </c>
      <c r="F50" s="3">
        <v>3271</v>
      </c>
      <c r="G50" s="9">
        <f t="shared" si="1"/>
        <v>9.7829409966371141</v>
      </c>
      <c r="H50" s="3">
        <v>61</v>
      </c>
      <c r="I50" s="3">
        <v>6672</v>
      </c>
      <c r="J50" s="4">
        <f t="shared" si="2"/>
        <v>9.1426858513189444</v>
      </c>
    </row>
    <row r="51" spans="1:10" x14ac:dyDescent="0.25">
      <c r="A51" s="7" t="s">
        <v>46</v>
      </c>
      <c r="B51" s="3">
        <v>33</v>
      </c>
      <c r="C51" s="3">
        <v>4075</v>
      </c>
      <c r="D51" s="9">
        <f t="shared" si="0"/>
        <v>8.0981595092024534</v>
      </c>
      <c r="E51" s="3">
        <v>41</v>
      </c>
      <c r="F51" s="3">
        <v>4080</v>
      </c>
      <c r="G51" s="9">
        <f t="shared" si="1"/>
        <v>10.049019607843139</v>
      </c>
      <c r="H51" s="3">
        <v>74</v>
      </c>
      <c r="I51" s="3">
        <v>8155</v>
      </c>
      <c r="J51" s="4">
        <f t="shared" si="2"/>
        <v>9.0741876149601488</v>
      </c>
    </row>
    <row r="52" spans="1:10" x14ac:dyDescent="0.25">
      <c r="A52" s="7" t="s">
        <v>47</v>
      </c>
      <c r="B52" s="3">
        <v>124</v>
      </c>
      <c r="C52" s="3">
        <v>11846</v>
      </c>
      <c r="D52" s="9">
        <f t="shared" si="0"/>
        <v>10.467668411278069</v>
      </c>
      <c r="E52" s="3">
        <v>115</v>
      </c>
      <c r="F52" s="3">
        <v>11945</v>
      </c>
      <c r="G52" s="9">
        <f t="shared" si="1"/>
        <v>9.627459187944746</v>
      </c>
      <c r="H52" s="3">
        <v>239</v>
      </c>
      <c r="I52" s="3">
        <v>23791</v>
      </c>
      <c r="J52" s="4">
        <f t="shared" si="2"/>
        <v>10.045815644571478</v>
      </c>
    </row>
    <row r="53" spans="1:10" x14ac:dyDescent="0.25">
      <c r="A53" s="7" t="s">
        <v>48</v>
      </c>
      <c r="B53" s="3">
        <v>194</v>
      </c>
      <c r="C53" s="3">
        <v>18905</v>
      </c>
      <c r="D53" s="9">
        <f t="shared" si="0"/>
        <v>10.261835493255752</v>
      </c>
      <c r="E53" s="3">
        <v>176</v>
      </c>
      <c r="F53" s="3">
        <v>19593</v>
      </c>
      <c r="G53" s="9">
        <f t="shared" si="1"/>
        <v>8.982799979584545</v>
      </c>
      <c r="H53" s="3">
        <v>370</v>
      </c>
      <c r="I53" s="3">
        <v>38498</v>
      </c>
      <c r="J53" s="4">
        <f t="shared" si="2"/>
        <v>9.6108888773442764</v>
      </c>
    </row>
    <row r="54" spans="1:10" x14ac:dyDescent="0.25">
      <c r="A54" s="7" t="s">
        <v>49</v>
      </c>
      <c r="B54" s="3">
        <v>42</v>
      </c>
      <c r="C54" s="3">
        <v>4111</v>
      </c>
      <c r="D54" s="9">
        <f t="shared" si="0"/>
        <v>10.216492337630747</v>
      </c>
      <c r="E54" s="3">
        <v>34</v>
      </c>
      <c r="F54" s="3">
        <v>4138</v>
      </c>
      <c r="G54" s="9">
        <f t="shared" si="1"/>
        <v>8.2165297245045927</v>
      </c>
      <c r="H54" s="3">
        <v>76</v>
      </c>
      <c r="I54" s="3">
        <v>8249</v>
      </c>
      <c r="J54" s="4">
        <f t="shared" si="2"/>
        <v>9.2132379682385732</v>
      </c>
    </row>
    <row r="55" spans="1:10" x14ac:dyDescent="0.25">
      <c r="A55" s="7" t="s">
        <v>50</v>
      </c>
      <c r="B55" s="3">
        <v>74</v>
      </c>
      <c r="C55" s="3">
        <v>7023</v>
      </c>
      <c r="D55" s="9">
        <f t="shared" si="0"/>
        <v>10.536807632066068</v>
      </c>
      <c r="E55" s="3">
        <v>76</v>
      </c>
      <c r="F55" s="3">
        <v>7147</v>
      </c>
      <c r="G55" s="9">
        <f t="shared" si="1"/>
        <v>10.633832377221212</v>
      </c>
      <c r="H55" s="3">
        <v>150</v>
      </c>
      <c r="I55" s="3">
        <v>14170</v>
      </c>
      <c r="J55" s="4">
        <f t="shared" si="2"/>
        <v>10.58574453069866</v>
      </c>
    </row>
    <row r="56" spans="1:10" x14ac:dyDescent="0.25">
      <c r="A56" s="7" t="s">
        <v>51</v>
      </c>
      <c r="B56" s="3">
        <v>24</v>
      </c>
      <c r="C56" s="3">
        <v>2584</v>
      </c>
      <c r="D56" s="9">
        <f t="shared" si="0"/>
        <v>9.2879256965944261</v>
      </c>
      <c r="E56" s="3">
        <v>35</v>
      </c>
      <c r="F56" s="3">
        <v>2479</v>
      </c>
      <c r="G56" s="9">
        <f t="shared" si="1"/>
        <v>14.118596208148446</v>
      </c>
      <c r="H56" s="3">
        <v>59</v>
      </c>
      <c r="I56" s="3">
        <v>5063</v>
      </c>
      <c r="J56" s="4">
        <f t="shared" si="2"/>
        <v>11.653170057278293</v>
      </c>
    </row>
    <row r="57" spans="1:10" x14ac:dyDescent="0.25">
      <c r="A57" s="7" t="s">
        <v>52</v>
      </c>
      <c r="B57" s="3">
        <v>423</v>
      </c>
      <c r="C57" s="3">
        <v>40893</v>
      </c>
      <c r="D57" s="9">
        <f t="shared" si="0"/>
        <v>10.344068667009024</v>
      </c>
      <c r="E57" s="3">
        <v>404</v>
      </c>
      <c r="F57" s="3">
        <v>42731</v>
      </c>
      <c r="G57" s="9">
        <f t="shared" si="1"/>
        <v>9.4544943951697835</v>
      </c>
      <c r="H57" s="3">
        <v>827</v>
      </c>
      <c r="I57" s="3">
        <v>83624</v>
      </c>
      <c r="J57" s="4">
        <f t="shared" si="2"/>
        <v>9.8895054051468474</v>
      </c>
    </row>
    <row r="58" spans="1:10" x14ac:dyDescent="0.25">
      <c r="A58" s="7" t="s">
        <v>53</v>
      </c>
      <c r="B58" s="3">
        <v>109</v>
      </c>
      <c r="C58" s="3">
        <v>10499</v>
      </c>
      <c r="D58" s="9">
        <f t="shared" si="0"/>
        <v>10.381941137251168</v>
      </c>
      <c r="E58" s="3">
        <v>98</v>
      </c>
      <c r="F58" s="3">
        <v>10552</v>
      </c>
      <c r="G58" s="9">
        <f t="shared" si="1"/>
        <v>9.2873388931008343</v>
      </c>
      <c r="H58" s="3">
        <v>207</v>
      </c>
      <c r="I58" s="3">
        <v>21051</v>
      </c>
      <c r="J58" s="4">
        <f t="shared" si="2"/>
        <v>9.83326207781103</v>
      </c>
    </row>
    <row r="59" spans="1:10" s="1" customFormat="1" x14ac:dyDescent="0.25">
      <c r="A59" s="8" t="s">
        <v>55</v>
      </c>
      <c r="B59" s="5">
        <v>8811</v>
      </c>
      <c r="C59" s="5">
        <v>889098</v>
      </c>
      <c r="D59" s="10">
        <f t="shared" si="0"/>
        <v>9.9100436622284604</v>
      </c>
      <c r="E59" s="5">
        <v>8378</v>
      </c>
      <c r="F59" s="5">
        <v>893861</v>
      </c>
      <c r="G59" s="10">
        <f t="shared" si="1"/>
        <v>9.3728219488264948</v>
      </c>
      <c r="H59" s="5">
        <v>17189</v>
      </c>
      <c r="I59" s="5">
        <v>1782959</v>
      </c>
      <c r="J59" s="6">
        <f t="shared" si="2"/>
        <v>9.6407152379835992</v>
      </c>
    </row>
    <row r="61" spans="1:10" x14ac:dyDescent="0.25">
      <c r="A61" s="50" t="s">
        <v>276</v>
      </c>
    </row>
    <row r="62" spans="1:10" x14ac:dyDescent="0.25">
      <c r="A62" t="s">
        <v>281</v>
      </c>
    </row>
  </sheetData>
  <autoFilter ref="A3:J3" xr:uid="{DD45CAB2-F3D3-4B82-8E5E-97AD694A3446}"/>
  <mergeCells count="1">
    <mergeCell ref="A1:J1"/>
  </mergeCell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A076-C705-4E76-A7EE-0FB543F1FB7E}">
  <dimension ref="A1:J62"/>
  <sheetViews>
    <sheetView workbookViewId="0">
      <pane xSplit="1" topLeftCell="B1" activePane="topRight" state="frozen"/>
      <selection pane="topRight" activeCell="A72" sqref="A72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  <col min="8" max="9" width="13.7109375" style="3" customWidth="1"/>
    <col min="10" max="10" width="13.7109375" customWidth="1"/>
  </cols>
  <sheetData>
    <row r="1" spans="1:10" s="36" customFormat="1" ht="18.75" x14ac:dyDescent="0.3">
      <c r="A1" s="36" t="s">
        <v>268</v>
      </c>
      <c r="B1" s="57"/>
      <c r="C1" s="57"/>
      <c r="E1" s="57"/>
      <c r="F1" s="57"/>
      <c r="H1" s="57"/>
      <c r="I1" s="57"/>
    </row>
    <row r="3" spans="1:10" s="2" customFormat="1" ht="51.75" customHeight="1" x14ac:dyDescent="0.25">
      <c r="A3" s="51" t="s">
        <v>61</v>
      </c>
      <c r="B3" s="52" t="s">
        <v>185</v>
      </c>
      <c r="C3" s="52" t="s">
        <v>56</v>
      </c>
      <c r="D3" s="53" t="s">
        <v>190</v>
      </c>
      <c r="E3" s="52" t="s">
        <v>186</v>
      </c>
      <c r="F3" s="52" t="s">
        <v>57</v>
      </c>
      <c r="G3" s="53" t="s">
        <v>187</v>
      </c>
      <c r="H3" s="52" t="s">
        <v>188</v>
      </c>
      <c r="I3" s="52" t="s">
        <v>59</v>
      </c>
      <c r="J3" s="51" t="s">
        <v>189</v>
      </c>
    </row>
    <row r="4" spans="1:10" x14ac:dyDescent="0.25">
      <c r="A4" s="7" t="s">
        <v>0</v>
      </c>
      <c r="B4" s="3">
        <v>133</v>
      </c>
      <c r="C4" s="3">
        <v>7644</v>
      </c>
      <c r="D4" s="9">
        <f>B4/C4*1000</f>
        <v>17.399267399267401</v>
      </c>
      <c r="E4" s="3">
        <v>139</v>
      </c>
      <c r="F4" s="3">
        <v>7824</v>
      </c>
      <c r="G4" s="9">
        <f>E4/F4*1000</f>
        <v>17.765848670756647</v>
      </c>
      <c r="H4" s="3">
        <v>272</v>
      </c>
      <c r="I4" s="3">
        <v>15468</v>
      </c>
      <c r="J4" s="4">
        <f>H4/I4*1000</f>
        <v>17.584690974915958</v>
      </c>
    </row>
    <row r="5" spans="1:10" x14ac:dyDescent="0.25">
      <c r="A5" s="7" t="s">
        <v>1</v>
      </c>
      <c r="B5" s="3">
        <v>893</v>
      </c>
      <c r="C5" s="3">
        <v>63105</v>
      </c>
      <c r="D5" s="9">
        <f t="shared" ref="D5:D59" si="0">B5/C5*1000</f>
        <v>14.15101814436257</v>
      </c>
      <c r="E5" s="3">
        <v>642</v>
      </c>
      <c r="F5" s="3">
        <v>62964</v>
      </c>
      <c r="G5" s="9">
        <f t="shared" ref="G5:G59" si="1">E5/F5*1000</f>
        <v>10.196302649132839</v>
      </c>
      <c r="H5" s="3">
        <v>1535</v>
      </c>
      <c r="I5" s="3">
        <v>126069</v>
      </c>
      <c r="J5" s="4">
        <f t="shared" ref="J5:J59" si="2">H5/I5*1000</f>
        <v>12.175871943142248</v>
      </c>
    </row>
    <row r="6" spans="1:10" x14ac:dyDescent="0.25">
      <c r="A6" s="7" t="s">
        <v>2</v>
      </c>
      <c r="B6" s="3">
        <v>227</v>
      </c>
      <c r="C6" s="3">
        <v>10696</v>
      </c>
      <c r="D6" s="9">
        <f t="shared" si="0"/>
        <v>21.222887060583396</v>
      </c>
      <c r="E6" s="3">
        <v>176</v>
      </c>
      <c r="F6" s="3">
        <v>10616</v>
      </c>
      <c r="G6" s="9">
        <f t="shared" si="1"/>
        <v>16.578749058025622</v>
      </c>
      <c r="H6" s="3">
        <v>403</v>
      </c>
      <c r="I6" s="3">
        <v>21312</v>
      </c>
      <c r="J6" s="4">
        <f t="shared" si="2"/>
        <v>18.909534534534533</v>
      </c>
    </row>
    <row r="7" spans="1:10" x14ac:dyDescent="0.25">
      <c r="A7" s="7" t="s">
        <v>3</v>
      </c>
      <c r="B7" s="3">
        <v>113</v>
      </c>
      <c r="C7" s="3">
        <v>6251</v>
      </c>
      <c r="D7" s="9">
        <f t="shared" si="0"/>
        <v>18.077107662773955</v>
      </c>
      <c r="E7" s="3">
        <v>97</v>
      </c>
      <c r="F7" s="3">
        <v>5996</v>
      </c>
      <c r="G7" s="9">
        <f t="shared" si="1"/>
        <v>16.177451634422948</v>
      </c>
      <c r="H7" s="3">
        <v>210</v>
      </c>
      <c r="I7" s="3">
        <v>12247</v>
      </c>
      <c r="J7" s="4">
        <f t="shared" si="2"/>
        <v>17.147056421980892</v>
      </c>
    </row>
    <row r="8" spans="1:10" x14ac:dyDescent="0.25">
      <c r="A8" s="7" t="s">
        <v>4</v>
      </c>
      <c r="B8" s="3">
        <v>243</v>
      </c>
      <c r="C8" s="3">
        <v>10994</v>
      </c>
      <c r="D8" s="9">
        <f t="shared" si="0"/>
        <v>22.102965253774784</v>
      </c>
      <c r="E8" s="3">
        <v>191</v>
      </c>
      <c r="F8" s="3">
        <v>11146</v>
      </c>
      <c r="G8" s="9">
        <f t="shared" si="1"/>
        <v>17.136192356002152</v>
      </c>
      <c r="H8" s="3">
        <v>434</v>
      </c>
      <c r="I8" s="3">
        <v>22140</v>
      </c>
      <c r="J8" s="4">
        <f t="shared" si="2"/>
        <v>19.602529358626921</v>
      </c>
    </row>
    <row r="9" spans="1:10" x14ac:dyDescent="0.25">
      <c r="A9" s="7" t="s">
        <v>5</v>
      </c>
      <c r="B9" s="3">
        <v>822</v>
      </c>
      <c r="C9" s="3">
        <v>45852</v>
      </c>
      <c r="D9" s="9">
        <f t="shared" si="0"/>
        <v>17.927244176917039</v>
      </c>
      <c r="E9" s="3">
        <v>782</v>
      </c>
      <c r="F9" s="3">
        <v>47566</v>
      </c>
      <c r="G9" s="9">
        <f t="shared" si="1"/>
        <v>16.440314510364548</v>
      </c>
      <c r="H9" s="3">
        <v>1604</v>
      </c>
      <c r="I9" s="3">
        <v>93418</v>
      </c>
      <c r="J9" s="4">
        <f t="shared" si="2"/>
        <v>17.17013851720225</v>
      </c>
    </row>
    <row r="10" spans="1:10" x14ac:dyDescent="0.25">
      <c r="A10" s="7" t="s">
        <v>6</v>
      </c>
      <c r="B10" s="3">
        <v>71</v>
      </c>
      <c r="C10" s="3">
        <v>3093</v>
      </c>
      <c r="D10" s="9">
        <f t="shared" si="0"/>
        <v>22.955059812479792</v>
      </c>
      <c r="E10" s="3">
        <v>57</v>
      </c>
      <c r="F10" s="3">
        <v>3083</v>
      </c>
      <c r="G10" s="9">
        <f t="shared" si="1"/>
        <v>18.488485241647744</v>
      </c>
      <c r="H10" s="3">
        <v>128</v>
      </c>
      <c r="I10" s="3">
        <v>6176</v>
      </c>
      <c r="J10" s="4">
        <f t="shared" si="2"/>
        <v>20.725388601036268</v>
      </c>
    </row>
    <row r="11" spans="1:10" x14ac:dyDescent="0.25">
      <c r="A11" s="7" t="s">
        <v>7</v>
      </c>
      <c r="B11" s="3">
        <v>83</v>
      </c>
      <c r="C11" s="3">
        <v>4016</v>
      </c>
      <c r="D11" s="9">
        <f t="shared" si="0"/>
        <v>20.667330677290835</v>
      </c>
      <c r="E11" s="3">
        <v>71</v>
      </c>
      <c r="F11" s="3">
        <v>3876</v>
      </c>
      <c r="G11" s="9">
        <f t="shared" si="1"/>
        <v>18.317853457172344</v>
      </c>
      <c r="H11" s="3">
        <v>154</v>
      </c>
      <c r="I11" s="3">
        <v>7892</v>
      </c>
      <c r="J11" s="4">
        <f t="shared" si="2"/>
        <v>19.51343132285859</v>
      </c>
    </row>
    <row r="12" spans="1:10" x14ac:dyDescent="0.25">
      <c r="A12" s="7" t="s">
        <v>8</v>
      </c>
      <c r="B12" s="3">
        <v>63</v>
      </c>
      <c r="C12" s="3">
        <v>4365</v>
      </c>
      <c r="D12" s="9">
        <f t="shared" si="0"/>
        <v>14.43298969072165</v>
      </c>
      <c r="E12" s="3">
        <v>32</v>
      </c>
      <c r="F12" s="3">
        <v>3370</v>
      </c>
      <c r="G12" s="9">
        <f t="shared" si="1"/>
        <v>9.4955489614243316</v>
      </c>
      <c r="H12" s="3">
        <v>95</v>
      </c>
      <c r="I12" s="3">
        <v>7735</v>
      </c>
      <c r="J12" s="4">
        <f t="shared" si="2"/>
        <v>12.281835811247575</v>
      </c>
    </row>
    <row r="13" spans="1:10" x14ac:dyDescent="0.25">
      <c r="A13" s="7" t="s">
        <v>9</v>
      </c>
      <c r="B13" s="3">
        <v>457</v>
      </c>
      <c r="C13" s="3">
        <v>20273</v>
      </c>
      <c r="D13" s="9">
        <f t="shared" si="0"/>
        <v>22.542297637251519</v>
      </c>
      <c r="E13" s="3">
        <v>353</v>
      </c>
      <c r="F13" s="3">
        <v>19654</v>
      </c>
      <c r="G13" s="9">
        <f t="shared" si="1"/>
        <v>17.960720464027681</v>
      </c>
      <c r="H13" s="3">
        <v>810</v>
      </c>
      <c r="I13" s="3">
        <v>39927</v>
      </c>
      <c r="J13" s="4">
        <f t="shared" si="2"/>
        <v>20.287023818468704</v>
      </c>
    </row>
    <row r="14" spans="1:10" x14ac:dyDescent="0.25">
      <c r="A14" s="7" t="s">
        <v>10</v>
      </c>
      <c r="B14" s="3">
        <v>45</v>
      </c>
      <c r="C14" s="3">
        <v>4412</v>
      </c>
      <c r="D14" s="9">
        <f t="shared" si="0"/>
        <v>10.199456029011786</v>
      </c>
      <c r="E14" s="3">
        <v>47</v>
      </c>
      <c r="F14" s="3">
        <v>2965</v>
      </c>
      <c r="G14" s="9">
        <f t="shared" si="1"/>
        <v>15.85160202360877</v>
      </c>
      <c r="H14" s="3">
        <v>92</v>
      </c>
      <c r="I14" s="3">
        <v>7377</v>
      </c>
      <c r="J14" s="4">
        <f t="shared" si="2"/>
        <v>12.471194252406127</v>
      </c>
    </row>
    <row r="15" spans="1:10" x14ac:dyDescent="0.25">
      <c r="A15" s="7" t="s">
        <v>11</v>
      </c>
      <c r="B15" s="3">
        <v>95</v>
      </c>
      <c r="C15" s="3">
        <v>5600</v>
      </c>
      <c r="D15" s="9">
        <f t="shared" si="0"/>
        <v>16.964285714285712</v>
      </c>
      <c r="E15" s="3">
        <v>87</v>
      </c>
      <c r="F15" s="3">
        <v>5383</v>
      </c>
      <c r="G15" s="9">
        <f t="shared" si="1"/>
        <v>16.161991454579233</v>
      </c>
      <c r="H15" s="3">
        <v>182</v>
      </c>
      <c r="I15" s="3">
        <v>10983</v>
      </c>
      <c r="J15" s="4">
        <f t="shared" si="2"/>
        <v>16.571064372211598</v>
      </c>
    </row>
    <row r="16" spans="1:10" x14ac:dyDescent="0.25">
      <c r="A16" s="7" t="s">
        <v>12</v>
      </c>
      <c r="B16" s="3">
        <v>346</v>
      </c>
      <c r="C16" s="3">
        <v>16135</v>
      </c>
      <c r="D16" s="9">
        <f t="shared" si="0"/>
        <v>21.444065695692593</v>
      </c>
      <c r="E16" s="3">
        <v>300</v>
      </c>
      <c r="F16" s="3">
        <v>16473</v>
      </c>
      <c r="G16" s="9">
        <f t="shared" si="1"/>
        <v>18.21161901293025</v>
      </c>
      <c r="H16" s="3">
        <v>646</v>
      </c>
      <c r="I16" s="3">
        <v>32608</v>
      </c>
      <c r="J16" s="4">
        <f t="shared" si="2"/>
        <v>19.811089303238468</v>
      </c>
    </row>
    <row r="17" spans="1:10" x14ac:dyDescent="0.25">
      <c r="A17" s="7" t="s">
        <v>13</v>
      </c>
      <c r="B17" s="3">
        <v>183</v>
      </c>
      <c r="C17" s="3">
        <v>11960</v>
      </c>
      <c r="D17" s="9">
        <f t="shared" si="0"/>
        <v>15.301003344481606</v>
      </c>
      <c r="E17" s="3">
        <v>163</v>
      </c>
      <c r="F17" s="3">
        <v>11342</v>
      </c>
      <c r="G17" s="9">
        <f t="shared" si="1"/>
        <v>14.371363075295362</v>
      </c>
      <c r="H17" s="3">
        <v>346</v>
      </c>
      <c r="I17" s="3">
        <v>23302</v>
      </c>
      <c r="J17" s="4">
        <f t="shared" si="2"/>
        <v>14.84851085743713</v>
      </c>
    </row>
    <row r="18" spans="1:10" x14ac:dyDescent="0.25">
      <c r="A18" s="7" t="s">
        <v>14</v>
      </c>
      <c r="B18" s="3">
        <v>284</v>
      </c>
      <c r="C18" s="3">
        <v>14059</v>
      </c>
      <c r="D18" s="9">
        <f t="shared" si="0"/>
        <v>20.20058325627712</v>
      </c>
      <c r="E18" s="3">
        <v>254</v>
      </c>
      <c r="F18" s="3">
        <v>14597</v>
      </c>
      <c r="G18" s="9">
        <f t="shared" si="1"/>
        <v>17.400835788175652</v>
      </c>
      <c r="H18" s="3">
        <v>538</v>
      </c>
      <c r="I18" s="3">
        <v>28656</v>
      </c>
      <c r="J18" s="4">
        <f t="shared" si="2"/>
        <v>18.774427694025682</v>
      </c>
    </row>
    <row r="19" spans="1:10" x14ac:dyDescent="0.25">
      <c r="A19" s="7" t="s">
        <v>15</v>
      </c>
      <c r="B19" s="3">
        <v>103</v>
      </c>
      <c r="C19" s="3">
        <v>7213</v>
      </c>
      <c r="D19" s="9">
        <f t="shared" si="0"/>
        <v>14.279772632746429</v>
      </c>
      <c r="E19" s="3">
        <v>98</v>
      </c>
      <c r="F19" s="3">
        <v>6947</v>
      </c>
      <c r="G19" s="9">
        <f t="shared" si="1"/>
        <v>14.106808694400462</v>
      </c>
      <c r="H19" s="3">
        <v>201</v>
      </c>
      <c r="I19" s="3">
        <v>14160</v>
      </c>
      <c r="J19" s="4">
        <f t="shared" si="2"/>
        <v>14.194915254237289</v>
      </c>
    </row>
    <row r="20" spans="1:10" x14ac:dyDescent="0.25">
      <c r="A20" s="7" t="s">
        <v>16</v>
      </c>
      <c r="B20" s="3">
        <v>591</v>
      </c>
      <c r="C20" s="3">
        <v>32213</v>
      </c>
      <c r="D20" s="9">
        <f t="shared" si="0"/>
        <v>18.3466302424487</v>
      </c>
      <c r="E20" s="3">
        <v>512</v>
      </c>
      <c r="F20" s="3">
        <v>32945</v>
      </c>
      <c r="G20" s="9">
        <f t="shared" si="1"/>
        <v>15.541053270602518</v>
      </c>
      <c r="H20" s="3">
        <v>1103</v>
      </c>
      <c r="I20" s="3">
        <v>65158</v>
      </c>
      <c r="J20" s="4">
        <f t="shared" si="2"/>
        <v>16.928082507136502</v>
      </c>
    </row>
    <row r="21" spans="1:10" x14ac:dyDescent="0.25">
      <c r="A21" s="7" t="s">
        <v>17</v>
      </c>
      <c r="B21" s="3">
        <v>243</v>
      </c>
      <c r="C21" s="3">
        <v>13869</v>
      </c>
      <c r="D21" s="9">
        <f t="shared" si="0"/>
        <v>17.521090201168072</v>
      </c>
      <c r="E21" s="3">
        <v>216</v>
      </c>
      <c r="F21" s="3">
        <v>13869</v>
      </c>
      <c r="G21" s="9">
        <f t="shared" si="1"/>
        <v>15.574302401038288</v>
      </c>
      <c r="H21" s="3">
        <v>459</v>
      </c>
      <c r="I21" s="3">
        <v>27738</v>
      </c>
      <c r="J21" s="4">
        <f t="shared" si="2"/>
        <v>16.54769630110318</v>
      </c>
    </row>
    <row r="22" spans="1:10" x14ac:dyDescent="0.25">
      <c r="A22" s="7" t="s">
        <v>18</v>
      </c>
      <c r="B22" s="3">
        <v>316</v>
      </c>
      <c r="C22" s="3">
        <v>29004</v>
      </c>
      <c r="D22" s="9">
        <f t="shared" si="0"/>
        <v>10.895048958764308</v>
      </c>
      <c r="E22" s="3">
        <v>285</v>
      </c>
      <c r="F22" s="3">
        <v>29366</v>
      </c>
      <c r="G22" s="9">
        <f t="shared" si="1"/>
        <v>9.7051011373697467</v>
      </c>
      <c r="H22" s="3">
        <v>601</v>
      </c>
      <c r="I22" s="3">
        <v>58370</v>
      </c>
      <c r="J22" s="4">
        <f t="shared" si="2"/>
        <v>10.296385129347268</v>
      </c>
    </row>
    <row r="23" spans="1:10" x14ac:dyDescent="0.25">
      <c r="A23" s="7" t="s">
        <v>19</v>
      </c>
      <c r="B23" s="3">
        <v>1631</v>
      </c>
      <c r="C23" s="3">
        <v>86229</v>
      </c>
      <c r="D23" s="9">
        <f t="shared" si="0"/>
        <v>18.914750258033841</v>
      </c>
      <c r="E23" s="3">
        <v>1493</v>
      </c>
      <c r="F23" s="3">
        <v>91723</v>
      </c>
      <c r="G23" s="9">
        <f t="shared" si="1"/>
        <v>16.277269605224426</v>
      </c>
      <c r="H23" s="3">
        <v>3124</v>
      </c>
      <c r="I23" s="3">
        <v>177952</v>
      </c>
      <c r="J23" s="4">
        <f t="shared" si="2"/>
        <v>17.555295810106095</v>
      </c>
    </row>
    <row r="24" spans="1:10" x14ac:dyDescent="0.25">
      <c r="A24" s="7" t="s">
        <v>20</v>
      </c>
      <c r="B24" s="3">
        <v>174</v>
      </c>
      <c r="C24" s="3">
        <v>8461</v>
      </c>
      <c r="D24" s="9">
        <f t="shared" si="0"/>
        <v>20.564945041957216</v>
      </c>
      <c r="E24" s="3">
        <v>178</v>
      </c>
      <c r="F24" s="3">
        <v>8431</v>
      </c>
      <c r="G24" s="9">
        <f t="shared" si="1"/>
        <v>21.112560787569681</v>
      </c>
      <c r="H24" s="3">
        <v>352</v>
      </c>
      <c r="I24" s="3">
        <v>16892</v>
      </c>
      <c r="J24" s="4">
        <f t="shared" si="2"/>
        <v>20.838266635093536</v>
      </c>
    </row>
    <row r="25" spans="1:10" x14ac:dyDescent="0.25">
      <c r="A25" s="7" t="s">
        <v>21</v>
      </c>
      <c r="B25" s="3">
        <v>206</v>
      </c>
      <c r="C25" s="3">
        <v>10022</v>
      </c>
      <c r="D25" s="9">
        <f t="shared" si="0"/>
        <v>20.554779485132705</v>
      </c>
      <c r="E25" s="3">
        <v>182</v>
      </c>
      <c r="F25" s="3">
        <v>10104</v>
      </c>
      <c r="G25" s="9">
        <f t="shared" si="1"/>
        <v>18.01266825019794</v>
      </c>
      <c r="H25" s="3">
        <v>388</v>
      </c>
      <c r="I25" s="3">
        <v>20126</v>
      </c>
      <c r="J25" s="4">
        <f t="shared" si="2"/>
        <v>19.278545165457619</v>
      </c>
    </row>
    <row r="26" spans="1:10" x14ac:dyDescent="0.25">
      <c r="A26" s="7" t="s">
        <v>22</v>
      </c>
      <c r="B26" s="3">
        <v>400</v>
      </c>
      <c r="C26" s="3">
        <v>15797</v>
      </c>
      <c r="D26" s="9">
        <f t="shared" si="0"/>
        <v>25.321263531050199</v>
      </c>
      <c r="E26" s="3">
        <v>320</v>
      </c>
      <c r="F26" s="3">
        <v>16112</v>
      </c>
      <c r="G26" s="9">
        <f t="shared" si="1"/>
        <v>19.860973187686199</v>
      </c>
      <c r="H26" s="3">
        <v>720</v>
      </c>
      <c r="I26" s="3">
        <v>31909</v>
      </c>
      <c r="J26" s="4">
        <f t="shared" si="2"/>
        <v>22.564166849478202</v>
      </c>
    </row>
    <row r="27" spans="1:10" x14ac:dyDescent="0.25">
      <c r="A27" s="7" t="s">
        <v>54</v>
      </c>
      <c r="B27" s="3">
        <v>239</v>
      </c>
      <c r="C27" s="3">
        <v>9104</v>
      </c>
      <c r="D27" s="9">
        <f t="shared" si="0"/>
        <v>26.252196836555363</v>
      </c>
      <c r="E27" s="3">
        <v>187</v>
      </c>
      <c r="F27" s="3">
        <v>9259</v>
      </c>
      <c r="G27" s="9">
        <f t="shared" si="1"/>
        <v>20.196565503834105</v>
      </c>
      <c r="H27" s="3">
        <v>426</v>
      </c>
      <c r="I27" s="3">
        <v>18363</v>
      </c>
      <c r="J27" s="4">
        <f t="shared" si="2"/>
        <v>23.198823721614115</v>
      </c>
    </row>
    <row r="28" spans="1:10" x14ac:dyDescent="0.25">
      <c r="A28" s="7" t="s">
        <v>23</v>
      </c>
      <c r="B28" s="3">
        <v>469</v>
      </c>
      <c r="C28" s="3">
        <v>27887</v>
      </c>
      <c r="D28" s="9">
        <f t="shared" si="0"/>
        <v>16.817872126797432</v>
      </c>
      <c r="E28" s="3">
        <v>414</v>
      </c>
      <c r="F28" s="3">
        <v>28114</v>
      </c>
      <c r="G28" s="9">
        <f t="shared" si="1"/>
        <v>14.725759408124066</v>
      </c>
      <c r="H28" s="3">
        <v>883</v>
      </c>
      <c r="I28" s="3">
        <v>56001</v>
      </c>
      <c r="J28" s="4">
        <f t="shared" si="2"/>
        <v>15.767575579007518</v>
      </c>
    </row>
    <row r="29" spans="1:10" x14ac:dyDescent="0.25">
      <c r="A29" s="7" t="s">
        <v>24</v>
      </c>
      <c r="B29" s="3">
        <v>247</v>
      </c>
      <c r="C29" s="3">
        <v>15137</v>
      </c>
      <c r="D29" s="9">
        <f t="shared" si="0"/>
        <v>16.317632291735482</v>
      </c>
      <c r="E29" s="3">
        <v>280</v>
      </c>
      <c r="F29" s="3">
        <v>14978</v>
      </c>
      <c r="G29" s="9">
        <f t="shared" si="1"/>
        <v>18.694084657497665</v>
      </c>
      <c r="H29" s="3">
        <v>527</v>
      </c>
      <c r="I29" s="3">
        <v>30115</v>
      </c>
      <c r="J29" s="4">
        <f t="shared" si="2"/>
        <v>17.499584924456251</v>
      </c>
    </row>
    <row r="30" spans="1:10" x14ac:dyDescent="0.25">
      <c r="A30" s="7" t="s">
        <v>25</v>
      </c>
      <c r="B30" s="3">
        <v>258</v>
      </c>
      <c r="C30" s="3">
        <v>12234</v>
      </c>
      <c r="D30" s="9">
        <f t="shared" si="0"/>
        <v>21.088769004413926</v>
      </c>
      <c r="E30" s="3">
        <v>235</v>
      </c>
      <c r="F30" s="3">
        <v>12923</v>
      </c>
      <c r="G30" s="9">
        <f t="shared" si="1"/>
        <v>18.184632051381261</v>
      </c>
      <c r="H30" s="3">
        <v>493</v>
      </c>
      <c r="I30" s="3">
        <v>25157</v>
      </c>
      <c r="J30" s="4">
        <f t="shared" si="2"/>
        <v>19.596931271614263</v>
      </c>
    </row>
    <row r="31" spans="1:10" x14ac:dyDescent="0.25">
      <c r="A31" s="7" t="s">
        <v>26</v>
      </c>
      <c r="B31" s="3">
        <v>616</v>
      </c>
      <c r="C31" s="3">
        <v>28640</v>
      </c>
      <c r="D31" s="9">
        <f t="shared" si="0"/>
        <v>21.508379888268159</v>
      </c>
      <c r="E31" s="3">
        <v>553</v>
      </c>
      <c r="F31" s="3">
        <v>30457</v>
      </c>
      <c r="G31" s="9">
        <f t="shared" si="1"/>
        <v>18.156745575729715</v>
      </c>
      <c r="H31" s="3">
        <v>1169</v>
      </c>
      <c r="I31" s="3">
        <v>59097</v>
      </c>
      <c r="J31" s="4">
        <f t="shared" si="2"/>
        <v>19.781037954549301</v>
      </c>
    </row>
    <row r="32" spans="1:10" x14ac:dyDescent="0.25">
      <c r="A32" s="7" t="s">
        <v>27</v>
      </c>
      <c r="B32" s="3">
        <v>246</v>
      </c>
      <c r="C32" s="3">
        <v>13424</v>
      </c>
      <c r="D32" s="9">
        <f t="shared" si="0"/>
        <v>18.325387365911798</v>
      </c>
      <c r="E32" s="3">
        <v>187</v>
      </c>
      <c r="F32" s="3">
        <v>13433</v>
      </c>
      <c r="G32" s="9">
        <f t="shared" si="1"/>
        <v>13.92094096627708</v>
      </c>
      <c r="H32" s="3">
        <v>433</v>
      </c>
      <c r="I32" s="3">
        <v>26857</v>
      </c>
      <c r="J32" s="4">
        <f t="shared" si="2"/>
        <v>16.122426183117994</v>
      </c>
    </row>
    <row r="33" spans="1:10" x14ac:dyDescent="0.25">
      <c r="A33" s="7" t="s">
        <v>28</v>
      </c>
      <c r="B33" s="3">
        <v>271</v>
      </c>
      <c r="C33" s="3">
        <v>11392</v>
      </c>
      <c r="D33" s="9">
        <f t="shared" si="0"/>
        <v>23.788623595505619</v>
      </c>
      <c r="E33" s="3">
        <v>224</v>
      </c>
      <c r="F33" s="3">
        <v>11613</v>
      </c>
      <c r="G33" s="9">
        <f t="shared" si="1"/>
        <v>19.288728149487643</v>
      </c>
      <c r="H33" s="3">
        <v>495</v>
      </c>
      <c r="I33" s="3">
        <v>23005</v>
      </c>
      <c r="J33" s="4">
        <f t="shared" si="2"/>
        <v>21.517061508367746</v>
      </c>
    </row>
    <row r="34" spans="1:10" x14ac:dyDescent="0.25">
      <c r="A34" s="7" t="s">
        <v>29</v>
      </c>
      <c r="B34" s="3">
        <v>414</v>
      </c>
      <c r="C34" s="3">
        <v>54880</v>
      </c>
      <c r="D34" s="9">
        <f t="shared" si="0"/>
        <v>7.5437317784256557</v>
      </c>
      <c r="E34" s="3">
        <v>436</v>
      </c>
      <c r="F34" s="3">
        <v>51507</v>
      </c>
      <c r="G34" s="9">
        <f t="shared" si="1"/>
        <v>8.4648688527772915</v>
      </c>
      <c r="H34" s="3">
        <v>850</v>
      </c>
      <c r="I34" s="3">
        <v>106387</v>
      </c>
      <c r="J34" s="4">
        <f t="shared" si="2"/>
        <v>7.9896979894159994</v>
      </c>
    </row>
    <row r="35" spans="1:10" x14ac:dyDescent="0.25">
      <c r="A35" s="7" t="s">
        <v>30</v>
      </c>
      <c r="B35" s="3">
        <v>106</v>
      </c>
      <c r="C35" s="3">
        <v>6126</v>
      </c>
      <c r="D35" s="9">
        <f t="shared" si="0"/>
        <v>17.303297420829253</v>
      </c>
      <c r="E35" s="3">
        <v>116</v>
      </c>
      <c r="F35" s="3">
        <v>6206</v>
      </c>
      <c r="G35" s="9">
        <f t="shared" si="1"/>
        <v>18.691588785046729</v>
      </c>
      <c r="H35" s="3">
        <v>222</v>
      </c>
      <c r="I35" s="3">
        <v>12332</v>
      </c>
      <c r="J35" s="4">
        <f t="shared" si="2"/>
        <v>18.001946156341226</v>
      </c>
    </row>
    <row r="36" spans="1:10" x14ac:dyDescent="0.25">
      <c r="A36" s="7" t="s">
        <v>31</v>
      </c>
      <c r="B36" s="3">
        <v>153</v>
      </c>
      <c r="C36" s="3">
        <v>8760</v>
      </c>
      <c r="D36" s="9">
        <f t="shared" si="0"/>
        <v>17.465753424657535</v>
      </c>
      <c r="E36" s="3">
        <v>126</v>
      </c>
      <c r="F36" s="3">
        <v>8461</v>
      </c>
      <c r="G36" s="9">
        <f t="shared" si="1"/>
        <v>14.891856754520743</v>
      </c>
      <c r="H36" s="3">
        <v>279</v>
      </c>
      <c r="I36" s="3">
        <v>17221</v>
      </c>
      <c r="J36" s="4">
        <f t="shared" si="2"/>
        <v>16.201149759015156</v>
      </c>
    </row>
    <row r="37" spans="1:10" x14ac:dyDescent="0.25">
      <c r="A37" s="7" t="s">
        <v>32</v>
      </c>
      <c r="B37" s="3">
        <v>231</v>
      </c>
      <c r="C37" s="3">
        <v>12071</v>
      </c>
      <c r="D37" s="9">
        <f t="shared" si="0"/>
        <v>19.136774086653965</v>
      </c>
      <c r="E37" s="3">
        <v>207</v>
      </c>
      <c r="F37" s="3">
        <v>12229</v>
      </c>
      <c r="G37" s="9">
        <f t="shared" si="1"/>
        <v>16.926976858287677</v>
      </c>
      <c r="H37" s="3">
        <v>438</v>
      </c>
      <c r="I37" s="3">
        <v>24300</v>
      </c>
      <c r="J37" s="4">
        <f t="shared" si="2"/>
        <v>18.024691358024693</v>
      </c>
    </row>
    <row r="38" spans="1:10" x14ac:dyDescent="0.25">
      <c r="A38" s="7" t="s">
        <v>33</v>
      </c>
      <c r="B38" s="3">
        <v>343</v>
      </c>
      <c r="C38" s="3">
        <v>20347</v>
      </c>
      <c r="D38" s="9">
        <f t="shared" si="0"/>
        <v>16.857521993414259</v>
      </c>
      <c r="E38" s="3">
        <v>372</v>
      </c>
      <c r="F38" s="3">
        <v>21429</v>
      </c>
      <c r="G38" s="9">
        <f t="shared" si="1"/>
        <v>17.359652806943863</v>
      </c>
      <c r="H38" s="3">
        <v>716</v>
      </c>
      <c r="I38" s="3">
        <v>41776</v>
      </c>
      <c r="J38" s="4">
        <f t="shared" si="2"/>
        <v>17.139027192646498</v>
      </c>
    </row>
    <row r="39" spans="1:10" x14ac:dyDescent="0.25">
      <c r="A39" s="7" t="s">
        <v>34</v>
      </c>
      <c r="B39" s="3">
        <v>63</v>
      </c>
      <c r="C39" s="3">
        <v>3117</v>
      </c>
      <c r="D39" s="9">
        <f t="shared" si="0"/>
        <v>20.211742059672762</v>
      </c>
      <c r="E39" s="3">
        <v>50</v>
      </c>
      <c r="F39" s="3">
        <v>3025</v>
      </c>
      <c r="G39" s="9">
        <f t="shared" si="1"/>
        <v>16.528925619834713</v>
      </c>
      <c r="H39" s="3">
        <v>113</v>
      </c>
      <c r="I39" s="3">
        <v>6142</v>
      </c>
      <c r="J39" s="4">
        <f t="shared" si="2"/>
        <v>18.397915988277433</v>
      </c>
    </row>
    <row r="40" spans="1:10" x14ac:dyDescent="0.25">
      <c r="A40" s="7" t="s">
        <v>35</v>
      </c>
      <c r="B40" s="3">
        <v>67</v>
      </c>
      <c r="C40" s="3">
        <v>4188</v>
      </c>
      <c r="D40" s="9">
        <f t="shared" si="0"/>
        <v>15.998089780324738</v>
      </c>
      <c r="E40" s="3">
        <v>58</v>
      </c>
      <c r="F40" s="3">
        <v>3413</v>
      </c>
      <c r="G40" s="9">
        <f t="shared" si="1"/>
        <v>16.993847055376502</v>
      </c>
      <c r="H40" s="3">
        <v>125</v>
      </c>
      <c r="I40" s="3">
        <v>7601</v>
      </c>
      <c r="J40" s="4">
        <f t="shared" si="2"/>
        <v>16.445204578344953</v>
      </c>
    </row>
    <row r="41" spans="1:10" x14ac:dyDescent="0.25">
      <c r="A41" s="7" t="s">
        <v>36</v>
      </c>
      <c r="B41" s="3">
        <v>71</v>
      </c>
      <c r="C41" s="3">
        <v>4079</v>
      </c>
      <c r="D41" s="9">
        <f t="shared" si="0"/>
        <v>17.406227016425593</v>
      </c>
      <c r="E41" s="3">
        <v>64</v>
      </c>
      <c r="F41" s="3">
        <v>3762</v>
      </c>
      <c r="G41" s="9">
        <f t="shared" si="1"/>
        <v>17.012227538543328</v>
      </c>
      <c r="H41" s="3">
        <v>136</v>
      </c>
      <c r="I41" s="3">
        <v>7841</v>
      </c>
      <c r="J41" s="4">
        <f t="shared" si="2"/>
        <v>17.344726437954343</v>
      </c>
    </row>
    <row r="42" spans="1:10" x14ac:dyDescent="0.25">
      <c r="A42" s="7" t="s">
        <v>37</v>
      </c>
      <c r="B42" s="3">
        <v>270</v>
      </c>
      <c r="C42" s="3">
        <v>17748</v>
      </c>
      <c r="D42" s="9">
        <f t="shared" si="0"/>
        <v>15.212981744421906</v>
      </c>
      <c r="E42" s="3">
        <v>221</v>
      </c>
      <c r="F42" s="3">
        <v>16610</v>
      </c>
      <c r="G42" s="9">
        <f t="shared" si="1"/>
        <v>13.305237808549068</v>
      </c>
      <c r="H42" s="3">
        <v>491</v>
      </c>
      <c r="I42" s="3">
        <v>34358</v>
      </c>
      <c r="J42" s="4">
        <f t="shared" si="2"/>
        <v>14.290703766226207</v>
      </c>
    </row>
    <row r="43" spans="1:10" x14ac:dyDescent="0.25">
      <c r="A43" s="7" t="s">
        <v>38</v>
      </c>
      <c r="B43" s="3">
        <v>408</v>
      </c>
      <c r="C43" s="3">
        <v>28439</v>
      </c>
      <c r="D43" s="9">
        <f t="shared" si="0"/>
        <v>14.346496009001724</v>
      </c>
      <c r="E43" s="3">
        <v>337</v>
      </c>
      <c r="F43" s="3">
        <v>28821</v>
      </c>
      <c r="G43" s="9">
        <f t="shared" si="1"/>
        <v>11.69286284306582</v>
      </c>
      <c r="H43" s="3">
        <v>745</v>
      </c>
      <c r="I43" s="3">
        <v>57260</v>
      </c>
      <c r="J43" s="4">
        <f t="shared" si="2"/>
        <v>13.010827803003842</v>
      </c>
    </row>
    <row r="44" spans="1:10" x14ac:dyDescent="0.25">
      <c r="A44" s="7" t="s">
        <v>39</v>
      </c>
      <c r="B44" s="3">
        <v>719</v>
      </c>
      <c r="C44" s="3">
        <v>37219</v>
      </c>
      <c r="D44" s="9">
        <f t="shared" si="0"/>
        <v>19.318090222735702</v>
      </c>
      <c r="E44" s="3">
        <v>688</v>
      </c>
      <c r="F44" s="3">
        <v>36552</v>
      </c>
      <c r="G44" s="9">
        <f t="shared" si="1"/>
        <v>18.822499452834318</v>
      </c>
      <c r="H44" s="3">
        <v>1407</v>
      </c>
      <c r="I44" s="3">
        <v>73771</v>
      </c>
      <c r="J44" s="4">
        <f t="shared" si="2"/>
        <v>19.072535278090307</v>
      </c>
    </row>
    <row r="45" spans="1:10" x14ac:dyDescent="0.25">
      <c r="A45" s="7" t="s">
        <v>40</v>
      </c>
      <c r="B45" s="3">
        <v>273</v>
      </c>
      <c r="C45" s="3">
        <v>14666</v>
      </c>
      <c r="D45" s="9">
        <f t="shared" si="0"/>
        <v>18.614482476476205</v>
      </c>
      <c r="E45" s="3">
        <v>213</v>
      </c>
      <c r="F45" s="3">
        <v>13140</v>
      </c>
      <c r="G45" s="9">
        <f t="shared" si="1"/>
        <v>16.210045662100455</v>
      </c>
      <c r="H45" s="3">
        <v>486</v>
      </c>
      <c r="I45" s="3">
        <v>27806</v>
      </c>
      <c r="J45" s="4">
        <f t="shared" si="2"/>
        <v>17.478242106020286</v>
      </c>
    </row>
    <row r="46" spans="1:10" x14ac:dyDescent="0.25">
      <c r="A46" s="7" t="s">
        <v>41</v>
      </c>
      <c r="B46" s="3">
        <v>79</v>
      </c>
      <c r="C46" s="3">
        <v>4221</v>
      </c>
      <c r="D46" s="9">
        <f t="shared" si="0"/>
        <v>18.715944089078416</v>
      </c>
      <c r="E46" s="3">
        <v>68</v>
      </c>
      <c r="F46" s="3">
        <v>4162</v>
      </c>
      <c r="G46" s="9">
        <f t="shared" si="1"/>
        <v>16.338298894762133</v>
      </c>
      <c r="H46" s="3">
        <v>147</v>
      </c>
      <c r="I46" s="3">
        <v>8383</v>
      </c>
      <c r="J46" s="4">
        <f t="shared" si="2"/>
        <v>17.535488488607896</v>
      </c>
    </row>
    <row r="47" spans="1:10" x14ac:dyDescent="0.25">
      <c r="A47" s="7" t="s">
        <v>42</v>
      </c>
      <c r="B47" s="3">
        <v>113</v>
      </c>
      <c r="C47" s="3">
        <v>6940</v>
      </c>
      <c r="D47" s="9">
        <f t="shared" si="0"/>
        <v>16.282420749279542</v>
      </c>
      <c r="E47" s="3">
        <v>116</v>
      </c>
      <c r="F47" s="3">
        <v>6958</v>
      </c>
      <c r="G47" s="9">
        <f t="shared" si="1"/>
        <v>16.671457315320495</v>
      </c>
      <c r="H47" s="3">
        <v>229</v>
      </c>
      <c r="I47" s="3">
        <v>13898</v>
      </c>
      <c r="J47" s="4">
        <f t="shared" si="2"/>
        <v>16.47719096272845</v>
      </c>
    </row>
    <row r="48" spans="1:10" x14ac:dyDescent="0.25">
      <c r="A48" s="7" t="s">
        <v>43</v>
      </c>
      <c r="B48" s="3">
        <v>144</v>
      </c>
      <c r="C48" s="3">
        <v>5440</v>
      </c>
      <c r="D48" s="9">
        <f t="shared" si="0"/>
        <v>26.470588235294116</v>
      </c>
      <c r="E48" s="3">
        <v>117</v>
      </c>
      <c r="F48" s="3">
        <v>6468</v>
      </c>
      <c r="G48" s="9">
        <f t="shared" si="1"/>
        <v>18.089053803339517</v>
      </c>
      <c r="H48" s="3">
        <v>261</v>
      </c>
      <c r="I48" s="3">
        <v>11908</v>
      </c>
      <c r="J48" s="4">
        <f t="shared" si="2"/>
        <v>21.918038293584143</v>
      </c>
    </row>
    <row r="49" spans="1:10" x14ac:dyDescent="0.25">
      <c r="A49" s="7" t="s">
        <v>44</v>
      </c>
      <c r="B49" s="3">
        <v>143</v>
      </c>
      <c r="C49" s="3">
        <v>8439</v>
      </c>
      <c r="D49" s="9">
        <f t="shared" si="0"/>
        <v>16.94513567958289</v>
      </c>
      <c r="E49" s="3">
        <v>127</v>
      </c>
      <c r="F49" s="3">
        <v>8053</v>
      </c>
      <c r="G49" s="9">
        <f t="shared" si="1"/>
        <v>15.770520302992672</v>
      </c>
      <c r="H49" s="3">
        <v>270</v>
      </c>
      <c r="I49" s="3">
        <v>16492</v>
      </c>
      <c r="J49" s="4">
        <f t="shared" si="2"/>
        <v>16.371574096531649</v>
      </c>
    </row>
    <row r="50" spans="1:10" x14ac:dyDescent="0.25">
      <c r="A50" s="7" t="s">
        <v>45</v>
      </c>
      <c r="B50" s="3">
        <v>68</v>
      </c>
      <c r="C50" s="3">
        <v>3401</v>
      </c>
      <c r="D50" s="9">
        <f t="shared" si="0"/>
        <v>19.994119376653924</v>
      </c>
      <c r="E50" s="3">
        <v>48</v>
      </c>
      <c r="F50" s="3">
        <v>3271</v>
      </c>
      <c r="G50" s="9">
        <f t="shared" si="1"/>
        <v>14.67441149495567</v>
      </c>
      <c r="H50" s="3">
        <v>116</v>
      </c>
      <c r="I50" s="3">
        <v>6672</v>
      </c>
      <c r="J50" s="4">
        <f t="shared" si="2"/>
        <v>17.386091127098322</v>
      </c>
    </row>
    <row r="51" spans="1:10" x14ac:dyDescent="0.25">
      <c r="A51" s="7" t="s">
        <v>46</v>
      </c>
      <c r="B51" s="3">
        <v>91</v>
      </c>
      <c r="C51" s="3">
        <v>4075</v>
      </c>
      <c r="D51" s="9">
        <f t="shared" si="0"/>
        <v>22.331288343558285</v>
      </c>
      <c r="E51" s="3">
        <v>53</v>
      </c>
      <c r="F51" s="3">
        <v>4080</v>
      </c>
      <c r="G51" s="9">
        <f t="shared" si="1"/>
        <v>12.990196078431373</v>
      </c>
      <c r="H51" s="3">
        <v>144</v>
      </c>
      <c r="I51" s="3">
        <v>8155</v>
      </c>
      <c r="J51" s="4">
        <f t="shared" si="2"/>
        <v>17.657878602084608</v>
      </c>
    </row>
    <row r="52" spans="1:10" x14ac:dyDescent="0.25">
      <c r="A52" s="7" t="s">
        <v>47</v>
      </c>
      <c r="B52" s="3">
        <v>185</v>
      </c>
      <c r="C52" s="3">
        <v>11846</v>
      </c>
      <c r="D52" s="9">
        <f t="shared" si="0"/>
        <v>15.61708593618099</v>
      </c>
      <c r="E52" s="3">
        <v>166</v>
      </c>
      <c r="F52" s="3">
        <v>11945</v>
      </c>
      <c r="G52" s="9">
        <f t="shared" si="1"/>
        <v>13.8970280452072</v>
      </c>
      <c r="H52" s="3">
        <v>351</v>
      </c>
      <c r="I52" s="3">
        <v>23791</v>
      </c>
      <c r="J52" s="4">
        <f t="shared" si="2"/>
        <v>14.753478206044301</v>
      </c>
    </row>
    <row r="53" spans="1:10" x14ac:dyDescent="0.25">
      <c r="A53" s="7" t="s">
        <v>48</v>
      </c>
      <c r="B53" s="3">
        <v>387</v>
      </c>
      <c r="C53" s="3">
        <v>18905</v>
      </c>
      <c r="D53" s="9">
        <f t="shared" si="0"/>
        <v>20.470774927267918</v>
      </c>
      <c r="E53" s="3">
        <v>335</v>
      </c>
      <c r="F53" s="3">
        <v>19593</v>
      </c>
      <c r="G53" s="9">
        <f t="shared" si="1"/>
        <v>17.09794314295922</v>
      </c>
      <c r="H53" s="3">
        <v>722</v>
      </c>
      <c r="I53" s="3">
        <v>38498</v>
      </c>
      <c r="J53" s="4">
        <f t="shared" si="2"/>
        <v>18.75422099849343</v>
      </c>
    </row>
    <row r="54" spans="1:10" x14ac:dyDescent="0.25">
      <c r="A54" s="7" t="s">
        <v>49</v>
      </c>
      <c r="B54" s="3">
        <v>88</v>
      </c>
      <c r="C54" s="3">
        <v>4111</v>
      </c>
      <c r="D54" s="9">
        <f t="shared" si="0"/>
        <v>21.405983945512041</v>
      </c>
      <c r="E54" s="3">
        <v>65</v>
      </c>
      <c r="F54" s="3">
        <v>4138</v>
      </c>
      <c r="G54" s="9">
        <f t="shared" si="1"/>
        <v>15.70807153214113</v>
      </c>
      <c r="H54" s="3">
        <v>153</v>
      </c>
      <c r="I54" s="3">
        <v>8249</v>
      </c>
      <c r="J54" s="4">
        <f t="shared" si="2"/>
        <v>18.547702751848707</v>
      </c>
    </row>
    <row r="55" spans="1:10" x14ac:dyDescent="0.25">
      <c r="A55" s="7" t="s">
        <v>50</v>
      </c>
      <c r="B55" s="3">
        <v>156</v>
      </c>
      <c r="C55" s="3">
        <v>7023</v>
      </c>
      <c r="D55" s="9">
        <f t="shared" si="0"/>
        <v>22.212729602733873</v>
      </c>
      <c r="E55" s="3">
        <v>166</v>
      </c>
      <c r="F55" s="3">
        <v>7147</v>
      </c>
      <c r="G55" s="9">
        <f t="shared" si="1"/>
        <v>23.226528613404227</v>
      </c>
      <c r="H55" s="3">
        <v>322</v>
      </c>
      <c r="I55" s="3">
        <v>14170</v>
      </c>
      <c r="J55" s="4">
        <f t="shared" si="2"/>
        <v>22.724064925899789</v>
      </c>
    </row>
    <row r="56" spans="1:10" x14ac:dyDescent="0.25">
      <c r="A56" s="7" t="s">
        <v>51</v>
      </c>
      <c r="B56" s="3">
        <v>42</v>
      </c>
      <c r="C56" s="3">
        <v>2584</v>
      </c>
      <c r="D56" s="9">
        <f t="shared" si="0"/>
        <v>16.253869969040249</v>
      </c>
      <c r="E56" s="3">
        <v>45</v>
      </c>
      <c r="F56" s="3">
        <v>2479</v>
      </c>
      <c r="G56" s="9">
        <f t="shared" si="1"/>
        <v>18.152480839048003</v>
      </c>
      <c r="H56" s="3">
        <v>87</v>
      </c>
      <c r="I56" s="3">
        <v>5063</v>
      </c>
      <c r="J56" s="4">
        <f t="shared" si="2"/>
        <v>17.183488050562907</v>
      </c>
    </row>
    <row r="57" spans="1:10" x14ac:dyDescent="0.25">
      <c r="A57" s="7" t="s">
        <v>52</v>
      </c>
      <c r="B57" s="3">
        <v>695</v>
      </c>
      <c r="C57" s="3">
        <v>40893</v>
      </c>
      <c r="D57" s="9">
        <f t="shared" si="0"/>
        <v>16.995573814589296</v>
      </c>
      <c r="E57" s="3">
        <v>660</v>
      </c>
      <c r="F57" s="3">
        <v>42731</v>
      </c>
      <c r="G57" s="9">
        <f t="shared" si="1"/>
        <v>15.445461140623904</v>
      </c>
      <c r="H57" s="3">
        <v>1355</v>
      </c>
      <c r="I57" s="3">
        <v>83624</v>
      </c>
      <c r="J57" s="4">
        <f t="shared" si="2"/>
        <v>16.203482253898404</v>
      </c>
    </row>
    <row r="58" spans="1:10" x14ac:dyDescent="0.25">
      <c r="A58" s="7" t="s">
        <v>53</v>
      </c>
      <c r="B58" s="3">
        <v>220</v>
      </c>
      <c r="C58" s="3">
        <v>10499</v>
      </c>
      <c r="D58" s="9">
        <f t="shared" si="0"/>
        <v>20.954376607295934</v>
      </c>
      <c r="E58" s="3">
        <v>194</v>
      </c>
      <c r="F58" s="3">
        <v>10552</v>
      </c>
      <c r="G58" s="9">
        <f t="shared" si="1"/>
        <v>18.385140257771038</v>
      </c>
      <c r="H58" s="3">
        <v>414</v>
      </c>
      <c r="I58" s="3">
        <v>21051</v>
      </c>
      <c r="J58" s="4">
        <f t="shared" si="2"/>
        <v>19.66652415562206</v>
      </c>
    </row>
    <row r="59" spans="1:10" s="1" customFormat="1" x14ac:dyDescent="0.25">
      <c r="A59" s="8" t="s">
        <v>55</v>
      </c>
      <c r="B59" s="5">
        <v>15597</v>
      </c>
      <c r="C59" s="5">
        <v>889098</v>
      </c>
      <c r="D59" s="10">
        <f t="shared" si="0"/>
        <v>17.54249812731555</v>
      </c>
      <c r="E59" s="5">
        <v>13803</v>
      </c>
      <c r="F59" s="5">
        <v>893861</v>
      </c>
      <c r="G59" s="10">
        <f t="shared" si="1"/>
        <v>15.441998252524721</v>
      </c>
      <c r="H59" s="5">
        <v>29402</v>
      </c>
      <c r="I59" s="5">
        <v>1782959</v>
      </c>
      <c r="J59" s="6">
        <f t="shared" si="2"/>
        <v>16.490564281063108</v>
      </c>
    </row>
    <row r="61" spans="1:10" x14ac:dyDescent="0.25">
      <c r="A61" s="60" t="s">
        <v>277</v>
      </c>
    </row>
    <row r="62" spans="1:10" x14ac:dyDescent="0.25">
      <c r="A62" t="s">
        <v>281</v>
      </c>
    </row>
  </sheetData>
  <autoFilter ref="A3:J3" xr:uid="{DD45CAB2-F3D3-4B82-8E5E-97AD694A3446}"/>
  <conditionalFormatting sqref="A1:XFD1048576">
    <cfRule type="cellIs" dxfId="6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C00A-9FF6-45AF-92C8-FC0E890B2756}">
  <dimension ref="A1:T62"/>
  <sheetViews>
    <sheetView workbookViewId="0">
      <pane xSplit="1" topLeftCell="B1" activePane="topRight" state="frozen"/>
      <selection pane="topRight" activeCell="A75" sqref="A75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  <col min="8" max="9" width="13.7109375" style="3" customWidth="1"/>
    <col min="10" max="10" width="13.7109375" customWidth="1"/>
    <col min="11" max="12" width="13.7109375" style="3" customWidth="1"/>
    <col min="13" max="13" width="13.7109375" customWidth="1"/>
    <col min="14" max="15" width="13.7109375" style="3" customWidth="1"/>
    <col min="16" max="16" width="13.7109375" customWidth="1"/>
    <col min="17" max="18" width="13.7109375" style="3" customWidth="1"/>
    <col min="19" max="19" width="13.7109375" customWidth="1"/>
    <col min="20" max="20" width="13.7109375" style="3" customWidth="1"/>
  </cols>
  <sheetData>
    <row r="1" spans="1:20" ht="18.75" x14ac:dyDescent="0.3">
      <c r="A1" s="36" t="s">
        <v>269</v>
      </c>
    </row>
    <row r="3" spans="1:20" s="2" customFormat="1" ht="51.75" customHeight="1" x14ac:dyDescent="0.25">
      <c r="A3" s="51" t="s">
        <v>61</v>
      </c>
      <c r="B3" s="52" t="s">
        <v>191</v>
      </c>
      <c r="C3" s="52" t="s">
        <v>192</v>
      </c>
      <c r="D3" s="54" t="s">
        <v>193</v>
      </c>
      <c r="E3" s="52" t="s">
        <v>194</v>
      </c>
      <c r="F3" s="52" t="s">
        <v>195</v>
      </c>
      <c r="G3" s="54" t="s">
        <v>196</v>
      </c>
      <c r="H3" s="52" t="s">
        <v>197</v>
      </c>
      <c r="I3" s="52" t="s">
        <v>198</v>
      </c>
      <c r="J3" s="54" t="s">
        <v>199</v>
      </c>
      <c r="K3" s="52" t="s">
        <v>200</v>
      </c>
      <c r="L3" s="52" t="s">
        <v>201</v>
      </c>
      <c r="M3" s="54" t="s">
        <v>202</v>
      </c>
      <c r="N3" s="52" t="s">
        <v>203</v>
      </c>
      <c r="O3" s="52" t="s">
        <v>204</v>
      </c>
      <c r="P3" s="54" t="s">
        <v>205</v>
      </c>
      <c r="Q3" s="52" t="s">
        <v>206</v>
      </c>
      <c r="R3" s="52" t="s">
        <v>207</v>
      </c>
      <c r="S3" s="54" t="s">
        <v>208</v>
      </c>
      <c r="T3" s="59" t="s">
        <v>188</v>
      </c>
    </row>
    <row r="4" spans="1:20" x14ac:dyDescent="0.25">
      <c r="A4" s="7" t="s">
        <v>0</v>
      </c>
      <c r="B4" s="38" t="s">
        <v>284</v>
      </c>
      <c r="C4" s="38">
        <v>0</v>
      </c>
      <c r="D4" s="43">
        <v>0</v>
      </c>
      <c r="E4" s="38">
        <v>0</v>
      </c>
      <c r="F4" s="38" t="s">
        <v>284</v>
      </c>
      <c r="G4" s="43">
        <v>0</v>
      </c>
      <c r="H4" s="38" t="s">
        <v>284</v>
      </c>
      <c r="I4" s="38">
        <v>5</v>
      </c>
      <c r="J4" s="43">
        <v>9</v>
      </c>
      <c r="K4" s="38">
        <v>9</v>
      </c>
      <c r="L4" s="38">
        <v>11</v>
      </c>
      <c r="M4" s="43">
        <v>18</v>
      </c>
      <c r="N4" s="38">
        <v>24</v>
      </c>
      <c r="O4" s="38">
        <v>26</v>
      </c>
      <c r="P4" s="43">
        <v>35</v>
      </c>
      <c r="Q4" s="38">
        <v>32</v>
      </c>
      <c r="R4" s="38">
        <v>28</v>
      </c>
      <c r="S4" s="43">
        <v>69</v>
      </c>
      <c r="T4" s="44">
        <v>272</v>
      </c>
    </row>
    <row r="5" spans="1:20" x14ac:dyDescent="0.25">
      <c r="A5" s="7" t="s">
        <v>1</v>
      </c>
      <c r="B5" s="38">
        <v>12</v>
      </c>
      <c r="C5" s="38" t="s">
        <v>284</v>
      </c>
      <c r="D5" s="43" t="s">
        <v>284</v>
      </c>
      <c r="E5" s="38">
        <v>7</v>
      </c>
      <c r="F5" s="38">
        <v>12</v>
      </c>
      <c r="G5" s="43">
        <v>20</v>
      </c>
      <c r="H5" s="38">
        <v>29</v>
      </c>
      <c r="I5" s="38">
        <v>26</v>
      </c>
      <c r="J5" s="43">
        <v>40</v>
      </c>
      <c r="K5" s="38">
        <v>30</v>
      </c>
      <c r="L5" s="38">
        <v>81</v>
      </c>
      <c r="M5" s="43">
        <v>116</v>
      </c>
      <c r="N5" s="38">
        <v>136</v>
      </c>
      <c r="O5" s="38">
        <v>158</v>
      </c>
      <c r="P5" s="43">
        <v>216</v>
      </c>
      <c r="Q5" s="38">
        <v>178</v>
      </c>
      <c r="R5" s="38">
        <v>185</v>
      </c>
      <c r="S5" s="43">
        <v>287</v>
      </c>
      <c r="T5" s="44">
        <v>1535</v>
      </c>
    </row>
    <row r="6" spans="1:20" x14ac:dyDescent="0.25">
      <c r="A6" s="7" t="s">
        <v>2</v>
      </c>
      <c r="B6" s="38" t="s">
        <v>284</v>
      </c>
      <c r="C6" s="38">
        <v>0</v>
      </c>
      <c r="D6" s="43" t="s">
        <v>284</v>
      </c>
      <c r="E6" s="38">
        <v>0</v>
      </c>
      <c r="F6" s="38" t="s">
        <v>284</v>
      </c>
      <c r="G6" s="43" t="s">
        <v>284</v>
      </c>
      <c r="H6" s="38">
        <v>6</v>
      </c>
      <c r="I6" s="38">
        <v>6</v>
      </c>
      <c r="J6" s="43">
        <v>14</v>
      </c>
      <c r="K6" s="38">
        <v>19</v>
      </c>
      <c r="L6" s="38">
        <v>18</v>
      </c>
      <c r="M6" s="43">
        <v>30</v>
      </c>
      <c r="N6" s="38">
        <v>30</v>
      </c>
      <c r="O6" s="38">
        <v>52</v>
      </c>
      <c r="P6" s="43">
        <v>53</v>
      </c>
      <c r="Q6" s="38">
        <v>43</v>
      </c>
      <c r="R6" s="38">
        <v>43</v>
      </c>
      <c r="S6" s="43">
        <v>78</v>
      </c>
      <c r="T6" s="44">
        <v>403</v>
      </c>
    </row>
    <row r="7" spans="1:20" x14ac:dyDescent="0.25">
      <c r="A7" s="7" t="s">
        <v>3</v>
      </c>
      <c r="B7" s="38" t="s">
        <v>284</v>
      </c>
      <c r="C7" s="38">
        <v>0</v>
      </c>
      <c r="D7" s="43">
        <v>0</v>
      </c>
      <c r="E7" s="38" t="s">
        <v>284</v>
      </c>
      <c r="F7" s="38" t="s">
        <v>284</v>
      </c>
      <c r="G7" s="43" t="s">
        <v>284</v>
      </c>
      <c r="H7" s="38" t="s">
        <v>284</v>
      </c>
      <c r="I7" s="38" t="s">
        <v>284</v>
      </c>
      <c r="J7" s="43">
        <v>5</v>
      </c>
      <c r="K7" s="38">
        <v>5</v>
      </c>
      <c r="L7" s="38">
        <v>6</v>
      </c>
      <c r="M7" s="43">
        <v>16</v>
      </c>
      <c r="N7" s="38">
        <v>11</v>
      </c>
      <c r="O7" s="38">
        <v>24</v>
      </c>
      <c r="P7" s="43">
        <v>26</v>
      </c>
      <c r="Q7" s="38">
        <v>28</v>
      </c>
      <c r="R7" s="38">
        <v>24</v>
      </c>
      <c r="S7" s="43">
        <v>50</v>
      </c>
      <c r="T7" s="44">
        <v>210</v>
      </c>
    </row>
    <row r="8" spans="1:20" x14ac:dyDescent="0.25">
      <c r="A8" s="7" t="s">
        <v>4</v>
      </c>
      <c r="B8" s="38">
        <v>0</v>
      </c>
      <c r="C8" s="38">
        <v>0</v>
      </c>
      <c r="D8" s="43">
        <v>0</v>
      </c>
      <c r="E8" s="38">
        <v>0</v>
      </c>
      <c r="F8" s="38" t="s">
        <v>284</v>
      </c>
      <c r="G8" s="43" t="s">
        <v>284</v>
      </c>
      <c r="H8" s="38" t="s">
        <v>284</v>
      </c>
      <c r="I8" s="38">
        <v>5</v>
      </c>
      <c r="J8" s="43">
        <v>11</v>
      </c>
      <c r="K8" s="38">
        <v>6</v>
      </c>
      <c r="L8" s="38">
        <v>17</v>
      </c>
      <c r="M8" s="43">
        <v>20</v>
      </c>
      <c r="N8" s="38">
        <v>36</v>
      </c>
      <c r="O8" s="38">
        <v>47</v>
      </c>
      <c r="P8" s="43">
        <v>50</v>
      </c>
      <c r="Q8" s="38">
        <v>49</v>
      </c>
      <c r="R8" s="38">
        <v>61</v>
      </c>
      <c r="S8" s="43">
        <v>123</v>
      </c>
      <c r="T8" s="44">
        <v>434</v>
      </c>
    </row>
    <row r="9" spans="1:20" x14ac:dyDescent="0.25">
      <c r="A9" s="7" t="s">
        <v>5</v>
      </c>
      <c r="B9" s="38" t="s">
        <v>284</v>
      </c>
      <c r="C9" s="38" t="s">
        <v>284</v>
      </c>
      <c r="D9" s="43">
        <v>0</v>
      </c>
      <c r="E9" s="38" t="s">
        <v>284</v>
      </c>
      <c r="F9" s="38">
        <v>16</v>
      </c>
      <c r="G9" s="43">
        <v>20</v>
      </c>
      <c r="H9" s="38">
        <v>25</v>
      </c>
      <c r="I9" s="38">
        <v>53</v>
      </c>
      <c r="J9" s="43">
        <v>37</v>
      </c>
      <c r="K9" s="38">
        <v>54</v>
      </c>
      <c r="L9" s="38">
        <v>74</v>
      </c>
      <c r="M9" s="43">
        <v>104</v>
      </c>
      <c r="N9" s="38">
        <v>138</v>
      </c>
      <c r="O9" s="38">
        <v>167</v>
      </c>
      <c r="P9" s="43">
        <v>192</v>
      </c>
      <c r="Q9" s="38">
        <v>164</v>
      </c>
      <c r="R9" s="38">
        <v>194</v>
      </c>
      <c r="S9" s="43">
        <v>358</v>
      </c>
      <c r="T9" s="44">
        <v>1604</v>
      </c>
    </row>
    <row r="10" spans="1:20" x14ac:dyDescent="0.25">
      <c r="A10" s="7" t="s">
        <v>6</v>
      </c>
      <c r="B10" s="38" t="s">
        <v>284</v>
      </c>
      <c r="C10" s="38">
        <v>0</v>
      </c>
      <c r="D10" s="43">
        <v>0</v>
      </c>
      <c r="E10" s="38" t="s">
        <v>284</v>
      </c>
      <c r="F10" s="38">
        <v>0</v>
      </c>
      <c r="G10" s="43" t="s">
        <v>284</v>
      </c>
      <c r="H10" s="38" t="s">
        <v>284</v>
      </c>
      <c r="I10" s="38" t="s">
        <v>284</v>
      </c>
      <c r="J10" s="43" t="s">
        <v>284</v>
      </c>
      <c r="K10" s="38" t="s">
        <v>284</v>
      </c>
      <c r="L10" s="38">
        <v>6</v>
      </c>
      <c r="M10" s="43">
        <v>7</v>
      </c>
      <c r="N10" s="38">
        <v>12</v>
      </c>
      <c r="O10" s="38">
        <v>18</v>
      </c>
      <c r="P10" s="43">
        <v>13</v>
      </c>
      <c r="Q10" s="38">
        <v>15</v>
      </c>
      <c r="R10" s="38">
        <v>21</v>
      </c>
      <c r="S10" s="43">
        <v>26</v>
      </c>
      <c r="T10" s="44">
        <v>128</v>
      </c>
    </row>
    <row r="11" spans="1:20" x14ac:dyDescent="0.25">
      <c r="A11" s="7" t="s">
        <v>7</v>
      </c>
      <c r="B11" s="38" t="s">
        <v>284</v>
      </c>
      <c r="C11" s="38">
        <v>0</v>
      </c>
      <c r="D11" s="43" t="s">
        <v>284</v>
      </c>
      <c r="E11" s="38">
        <v>0</v>
      </c>
      <c r="F11" s="38">
        <v>0</v>
      </c>
      <c r="G11" s="43">
        <v>0</v>
      </c>
      <c r="H11" s="38">
        <v>0</v>
      </c>
      <c r="I11" s="38" t="s">
        <v>284</v>
      </c>
      <c r="J11" s="43" t="s">
        <v>284</v>
      </c>
      <c r="K11" s="38" t="s">
        <v>284</v>
      </c>
      <c r="L11" s="38">
        <v>6</v>
      </c>
      <c r="M11" s="43">
        <v>9</v>
      </c>
      <c r="N11" s="38">
        <v>10</v>
      </c>
      <c r="O11" s="38">
        <v>17</v>
      </c>
      <c r="P11" s="43">
        <v>22</v>
      </c>
      <c r="Q11" s="38">
        <v>28</v>
      </c>
      <c r="R11" s="38">
        <v>19</v>
      </c>
      <c r="S11" s="43">
        <v>32</v>
      </c>
      <c r="T11" s="44">
        <v>154</v>
      </c>
    </row>
    <row r="12" spans="1:20" x14ac:dyDescent="0.25">
      <c r="A12" s="7" t="s">
        <v>8</v>
      </c>
      <c r="B12" s="38" t="s">
        <v>284</v>
      </c>
      <c r="C12" s="38">
        <v>0</v>
      </c>
      <c r="D12" s="43">
        <v>0</v>
      </c>
      <c r="E12" s="38">
        <v>0</v>
      </c>
      <c r="F12" s="38" t="s">
        <v>284</v>
      </c>
      <c r="G12" s="43" t="s">
        <v>284</v>
      </c>
      <c r="H12" s="38" t="s">
        <v>284</v>
      </c>
      <c r="I12" s="38" t="s">
        <v>284</v>
      </c>
      <c r="J12" s="43" t="s">
        <v>284</v>
      </c>
      <c r="K12" s="38" t="s">
        <v>284</v>
      </c>
      <c r="L12" s="38" t="s">
        <v>284</v>
      </c>
      <c r="M12" s="43">
        <v>8</v>
      </c>
      <c r="N12" s="38" t="s">
        <v>284</v>
      </c>
      <c r="O12" s="38">
        <v>15</v>
      </c>
      <c r="P12" s="43">
        <v>10</v>
      </c>
      <c r="Q12" s="38">
        <v>14</v>
      </c>
      <c r="R12" s="38">
        <v>13</v>
      </c>
      <c r="S12" s="43">
        <v>17</v>
      </c>
      <c r="T12" s="44">
        <v>95</v>
      </c>
    </row>
    <row r="13" spans="1:20" x14ac:dyDescent="0.25">
      <c r="A13" s="7" t="s">
        <v>9</v>
      </c>
      <c r="B13" s="38" t="s">
        <v>284</v>
      </c>
      <c r="C13" s="38">
        <v>0</v>
      </c>
      <c r="D13" s="43">
        <v>0</v>
      </c>
      <c r="E13" s="38" t="s">
        <v>284</v>
      </c>
      <c r="F13" s="38">
        <v>0</v>
      </c>
      <c r="G13" s="43">
        <v>7</v>
      </c>
      <c r="H13" s="38">
        <v>13</v>
      </c>
      <c r="I13" s="38">
        <v>8</v>
      </c>
      <c r="J13" s="43">
        <v>11</v>
      </c>
      <c r="K13" s="38">
        <v>27</v>
      </c>
      <c r="L13" s="38">
        <v>28</v>
      </c>
      <c r="M13" s="43">
        <v>50</v>
      </c>
      <c r="N13" s="38">
        <v>89</v>
      </c>
      <c r="O13" s="38">
        <v>104</v>
      </c>
      <c r="P13" s="43">
        <v>121</v>
      </c>
      <c r="Q13" s="38">
        <v>97</v>
      </c>
      <c r="R13" s="38">
        <v>77</v>
      </c>
      <c r="S13" s="43">
        <v>171</v>
      </c>
      <c r="T13" s="44">
        <v>810</v>
      </c>
    </row>
    <row r="14" spans="1:20" x14ac:dyDescent="0.25">
      <c r="A14" s="7" t="s">
        <v>10</v>
      </c>
      <c r="B14" s="38">
        <v>0</v>
      </c>
      <c r="C14" s="38">
        <v>0</v>
      </c>
      <c r="D14" s="43">
        <v>0</v>
      </c>
      <c r="E14" s="38">
        <v>0</v>
      </c>
      <c r="F14" s="38">
        <v>0</v>
      </c>
      <c r="G14" s="43" t="s">
        <v>284</v>
      </c>
      <c r="H14" s="38">
        <v>0</v>
      </c>
      <c r="I14" s="38" t="s">
        <v>284</v>
      </c>
      <c r="J14" s="43" t="s">
        <v>284</v>
      </c>
      <c r="K14" s="38">
        <v>0</v>
      </c>
      <c r="L14" s="38" t="s">
        <v>284</v>
      </c>
      <c r="M14" s="43">
        <v>6</v>
      </c>
      <c r="N14" s="38">
        <v>8</v>
      </c>
      <c r="O14" s="38">
        <v>8</v>
      </c>
      <c r="P14" s="43">
        <v>16</v>
      </c>
      <c r="Q14" s="38">
        <v>13</v>
      </c>
      <c r="R14" s="38">
        <v>12</v>
      </c>
      <c r="S14" s="43">
        <v>23</v>
      </c>
      <c r="T14" s="44">
        <v>92</v>
      </c>
    </row>
    <row r="15" spans="1:20" x14ac:dyDescent="0.25">
      <c r="A15" s="7" t="s">
        <v>11</v>
      </c>
      <c r="B15" s="38">
        <v>0</v>
      </c>
      <c r="C15" s="38">
        <v>0</v>
      </c>
      <c r="D15" s="43" t="s">
        <v>284</v>
      </c>
      <c r="E15" s="38">
        <v>0</v>
      </c>
      <c r="F15" s="38" t="s">
        <v>284</v>
      </c>
      <c r="G15" s="43" t="s">
        <v>284</v>
      </c>
      <c r="H15" s="38">
        <v>0</v>
      </c>
      <c r="I15" s="38" t="s">
        <v>284</v>
      </c>
      <c r="J15" s="43" t="s">
        <v>284</v>
      </c>
      <c r="K15" s="38" t="s">
        <v>284</v>
      </c>
      <c r="L15" s="38" t="s">
        <v>284</v>
      </c>
      <c r="M15" s="43">
        <v>7</v>
      </c>
      <c r="N15" s="38">
        <v>9</v>
      </c>
      <c r="O15" s="38">
        <v>21</v>
      </c>
      <c r="P15" s="43">
        <v>31</v>
      </c>
      <c r="Q15" s="38">
        <v>25</v>
      </c>
      <c r="R15" s="38">
        <v>22</v>
      </c>
      <c r="S15" s="43">
        <v>49</v>
      </c>
      <c r="T15" s="44">
        <v>182</v>
      </c>
    </row>
    <row r="16" spans="1:20" x14ac:dyDescent="0.25">
      <c r="A16" s="7" t="s">
        <v>12</v>
      </c>
      <c r="B16" s="38" t="s">
        <v>284</v>
      </c>
      <c r="C16" s="38">
        <v>0</v>
      </c>
      <c r="D16" s="43">
        <v>0</v>
      </c>
      <c r="E16" s="38" t="s">
        <v>284</v>
      </c>
      <c r="F16" s="38" t="s">
        <v>284</v>
      </c>
      <c r="G16" s="43" t="s">
        <v>284</v>
      </c>
      <c r="H16" s="38">
        <v>5</v>
      </c>
      <c r="I16" s="38">
        <v>11</v>
      </c>
      <c r="J16" s="43">
        <v>5</v>
      </c>
      <c r="K16" s="38">
        <v>18</v>
      </c>
      <c r="L16" s="38">
        <v>31</v>
      </c>
      <c r="M16" s="43">
        <v>36</v>
      </c>
      <c r="N16" s="38">
        <v>56</v>
      </c>
      <c r="O16" s="38">
        <v>61</v>
      </c>
      <c r="P16" s="43">
        <v>98</v>
      </c>
      <c r="Q16" s="38">
        <v>83</v>
      </c>
      <c r="R16" s="38">
        <v>89</v>
      </c>
      <c r="S16" s="43">
        <v>144</v>
      </c>
      <c r="T16" s="44">
        <v>646</v>
      </c>
    </row>
    <row r="17" spans="1:20" x14ac:dyDescent="0.25">
      <c r="A17" s="7" t="s">
        <v>13</v>
      </c>
      <c r="B17" s="38" t="s">
        <v>284</v>
      </c>
      <c r="C17" s="38">
        <v>0</v>
      </c>
      <c r="D17" s="43">
        <v>0</v>
      </c>
      <c r="E17" s="38" t="s">
        <v>284</v>
      </c>
      <c r="F17" s="38" t="s">
        <v>284</v>
      </c>
      <c r="G17" s="43" t="s">
        <v>284</v>
      </c>
      <c r="H17" s="38" t="s">
        <v>284</v>
      </c>
      <c r="I17" s="38" t="s">
        <v>284</v>
      </c>
      <c r="J17" s="43" t="s">
        <v>284</v>
      </c>
      <c r="K17" s="38">
        <v>6</v>
      </c>
      <c r="L17" s="38">
        <v>16</v>
      </c>
      <c r="M17" s="43">
        <v>23</v>
      </c>
      <c r="N17" s="38">
        <v>29</v>
      </c>
      <c r="O17" s="38">
        <v>37</v>
      </c>
      <c r="P17" s="43">
        <v>54</v>
      </c>
      <c r="Q17" s="38">
        <v>44</v>
      </c>
      <c r="R17" s="38">
        <v>46</v>
      </c>
      <c r="S17" s="43">
        <v>76</v>
      </c>
      <c r="T17" s="44">
        <v>346</v>
      </c>
    </row>
    <row r="18" spans="1:20" x14ac:dyDescent="0.25">
      <c r="A18" s="7" t="s">
        <v>14</v>
      </c>
      <c r="B18" s="38" t="s">
        <v>284</v>
      </c>
      <c r="C18" s="38">
        <v>0</v>
      </c>
      <c r="D18" s="43" t="s">
        <v>284</v>
      </c>
      <c r="E18" s="38">
        <v>0</v>
      </c>
      <c r="F18" s="38" t="s">
        <v>284</v>
      </c>
      <c r="G18" s="43">
        <v>5</v>
      </c>
      <c r="H18" s="38">
        <v>5</v>
      </c>
      <c r="I18" s="38" t="s">
        <v>284</v>
      </c>
      <c r="J18" s="43">
        <v>11</v>
      </c>
      <c r="K18" s="38">
        <v>13</v>
      </c>
      <c r="L18" s="38">
        <v>16</v>
      </c>
      <c r="M18" s="43">
        <v>33</v>
      </c>
      <c r="N18" s="38">
        <v>49</v>
      </c>
      <c r="O18" s="38">
        <v>48</v>
      </c>
      <c r="P18" s="43">
        <v>66</v>
      </c>
      <c r="Q18" s="38">
        <v>63</v>
      </c>
      <c r="R18" s="38">
        <v>59</v>
      </c>
      <c r="S18" s="43">
        <v>162</v>
      </c>
      <c r="T18" s="44">
        <v>538</v>
      </c>
    </row>
    <row r="19" spans="1:20" x14ac:dyDescent="0.25">
      <c r="A19" s="7" t="s">
        <v>15</v>
      </c>
      <c r="B19" s="38">
        <v>5</v>
      </c>
      <c r="C19" s="38">
        <v>0</v>
      </c>
      <c r="D19" s="43" t="s">
        <v>284</v>
      </c>
      <c r="E19" s="38" t="s">
        <v>284</v>
      </c>
      <c r="F19" s="38" t="s">
        <v>284</v>
      </c>
      <c r="G19" s="43" t="s">
        <v>284</v>
      </c>
      <c r="H19" s="38" t="s">
        <v>284</v>
      </c>
      <c r="I19" s="38" t="s">
        <v>284</v>
      </c>
      <c r="J19" s="43" t="s">
        <v>284</v>
      </c>
      <c r="K19" s="38">
        <v>0</v>
      </c>
      <c r="L19" s="38">
        <v>8</v>
      </c>
      <c r="M19" s="43">
        <v>16</v>
      </c>
      <c r="N19" s="38">
        <v>16</v>
      </c>
      <c r="O19" s="38">
        <v>16</v>
      </c>
      <c r="P19" s="43">
        <v>35</v>
      </c>
      <c r="Q19" s="38">
        <v>30</v>
      </c>
      <c r="R19" s="38">
        <v>16</v>
      </c>
      <c r="S19" s="43">
        <v>42</v>
      </c>
      <c r="T19" s="44">
        <v>201</v>
      </c>
    </row>
    <row r="20" spans="1:20" x14ac:dyDescent="0.25">
      <c r="A20" s="7" t="s">
        <v>16</v>
      </c>
      <c r="B20" s="38" t="s">
        <v>284</v>
      </c>
      <c r="C20" s="38">
        <v>0</v>
      </c>
      <c r="D20" s="43">
        <v>0</v>
      </c>
      <c r="E20" s="38" t="s">
        <v>284</v>
      </c>
      <c r="F20" s="38">
        <v>6</v>
      </c>
      <c r="G20" s="43">
        <v>6</v>
      </c>
      <c r="H20" s="38">
        <v>13</v>
      </c>
      <c r="I20" s="38">
        <v>17</v>
      </c>
      <c r="J20" s="43">
        <v>20</v>
      </c>
      <c r="K20" s="38">
        <v>26</v>
      </c>
      <c r="L20" s="38">
        <v>51</v>
      </c>
      <c r="M20" s="43">
        <v>64</v>
      </c>
      <c r="N20" s="38">
        <v>99</v>
      </c>
      <c r="O20" s="38">
        <v>110</v>
      </c>
      <c r="P20" s="43">
        <v>136</v>
      </c>
      <c r="Q20" s="38">
        <v>138</v>
      </c>
      <c r="R20" s="38">
        <v>126</v>
      </c>
      <c r="S20" s="43">
        <v>284</v>
      </c>
      <c r="T20" s="44">
        <v>1103</v>
      </c>
    </row>
    <row r="21" spans="1:20" x14ac:dyDescent="0.25">
      <c r="A21" s="7" t="s">
        <v>17</v>
      </c>
      <c r="B21" s="38" t="s">
        <v>284</v>
      </c>
      <c r="C21" s="38">
        <v>0</v>
      </c>
      <c r="D21" s="43" t="s">
        <v>284</v>
      </c>
      <c r="E21" s="38">
        <v>0</v>
      </c>
      <c r="F21" s="38" t="s">
        <v>284</v>
      </c>
      <c r="G21" s="43" t="s">
        <v>284</v>
      </c>
      <c r="H21" s="38" t="s">
        <v>284</v>
      </c>
      <c r="I21" s="38">
        <v>8</v>
      </c>
      <c r="J21" s="43">
        <v>8</v>
      </c>
      <c r="K21" s="38">
        <v>7</v>
      </c>
      <c r="L21" s="38">
        <v>19</v>
      </c>
      <c r="M21" s="43">
        <v>30</v>
      </c>
      <c r="N21" s="38">
        <v>51</v>
      </c>
      <c r="O21" s="38">
        <v>42</v>
      </c>
      <c r="P21" s="43">
        <v>46</v>
      </c>
      <c r="Q21" s="38">
        <v>57</v>
      </c>
      <c r="R21" s="38">
        <v>54</v>
      </c>
      <c r="S21" s="43">
        <v>124</v>
      </c>
      <c r="T21" s="44">
        <v>459</v>
      </c>
    </row>
    <row r="22" spans="1:20" x14ac:dyDescent="0.25">
      <c r="A22" s="7" t="s">
        <v>18</v>
      </c>
      <c r="B22" s="38" t="s">
        <v>284</v>
      </c>
      <c r="C22" s="38">
        <v>0</v>
      </c>
      <c r="D22" s="43">
        <v>0</v>
      </c>
      <c r="E22" s="38" t="s">
        <v>284</v>
      </c>
      <c r="F22" s="38" t="s">
        <v>284</v>
      </c>
      <c r="G22" s="43" t="s">
        <v>284</v>
      </c>
      <c r="H22" s="38">
        <v>7</v>
      </c>
      <c r="I22" s="38">
        <v>13</v>
      </c>
      <c r="J22" s="43">
        <v>9</v>
      </c>
      <c r="K22" s="38">
        <v>10</v>
      </c>
      <c r="L22" s="38">
        <v>31</v>
      </c>
      <c r="M22" s="43">
        <v>37</v>
      </c>
      <c r="N22" s="38">
        <v>49</v>
      </c>
      <c r="O22" s="38">
        <v>53</v>
      </c>
      <c r="P22" s="43">
        <v>86</v>
      </c>
      <c r="Q22" s="38">
        <v>59</v>
      </c>
      <c r="R22" s="38">
        <v>94</v>
      </c>
      <c r="S22" s="43">
        <v>142</v>
      </c>
      <c r="T22" s="44">
        <v>601</v>
      </c>
    </row>
    <row r="23" spans="1:20" x14ac:dyDescent="0.25">
      <c r="A23" s="7" t="s">
        <v>19</v>
      </c>
      <c r="B23" s="38">
        <v>15</v>
      </c>
      <c r="C23" s="38" t="s">
        <v>284</v>
      </c>
      <c r="D23" s="43">
        <v>0</v>
      </c>
      <c r="E23" s="38">
        <v>5</v>
      </c>
      <c r="F23" s="38">
        <v>21</v>
      </c>
      <c r="G23" s="43">
        <v>33</v>
      </c>
      <c r="H23" s="38">
        <v>50</v>
      </c>
      <c r="I23" s="38">
        <v>70</v>
      </c>
      <c r="J23" s="43">
        <v>76</v>
      </c>
      <c r="K23" s="38">
        <v>78</v>
      </c>
      <c r="L23" s="38">
        <v>130</v>
      </c>
      <c r="M23" s="43">
        <v>186</v>
      </c>
      <c r="N23" s="38">
        <v>294</v>
      </c>
      <c r="O23" s="38">
        <v>332</v>
      </c>
      <c r="P23" s="43">
        <v>413</v>
      </c>
      <c r="Q23" s="38">
        <v>338</v>
      </c>
      <c r="R23" s="38">
        <v>324</v>
      </c>
      <c r="S23" s="43">
        <v>758</v>
      </c>
      <c r="T23" s="44">
        <v>3124</v>
      </c>
    </row>
    <row r="24" spans="1:20" x14ac:dyDescent="0.25">
      <c r="A24" s="7" t="s">
        <v>20</v>
      </c>
      <c r="B24" s="38">
        <v>0</v>
      </c>
      <c r="C24" s="38">
        <v>0</v>
      </c>
      <c r="D24" s="43">
        <v>0</v>
      </c>
      <c r="E24" s="38">
        <v>0</v>
      </c>
      <c r="F24" s="38" t="s">
        <v>284</v>
      </c>
      <c r="G24" s="43" t="s">
        <v>284</v>
      </c>
      <c r="H24" s="38">
        <v>7</v>
      </c>
      <c r="I24" s="38">
        <v>8</v>
      </c>
      <c r="J24" s="43">
        <v>9</v>
      </c>
      <c r="K24" s="38">
        <v>8</v>
      </c>
      <c r="L24" s="38">
        <v>23</v>
      </c>
      <c r="M24" s="43">
        <v>10</v>
      </c>
      <c r="N24" s="38">
        <v>27</v>
      </c>
      <c r="O24" s="38">
        <v>38</v>
      </c>
      <c r="P24" s="43">
        <v>56</v>
      </c>
      <c r="Q24" s="38">
        <v>52</v>
      </c>
      <c r="R24" s="38">
        <v>47</v>
      </c>
      <c r="S24" s="43">
        <v>64</v>
      </c>
      <c r="T24" s="44">
        <v>352</v>
      </c>
    </row>
    <row r="25" spans="1:20" x14ac:dyDescent="0.25">
      <c r="A25" s="7" t="s">
        <v>21</v>
      </c>
      <c r="B25" s="38" t="s">
        <v>284</v>
      </c>
      <c r="C25" s="38">
        <v>0</v>
      </c>
      <c r="D25" s="43" t="s">
        <v>284</v>
      </c>
      <c r="E25" s="38" t="s">
        <v>284</v>
      </c>
      <c r="F25" s="38" t="s">
        <v>284</v>
      </c>
      <c r="G25" s="43" t="s">
        <v>284</v>
      </c>
      <c r="H25" s="38">
        <v>5</v>
      </c>
      <c r="I25" s="38" t="s">
        <v>284</v>
      </c>
      <c r="J25" s="43">
        <v>9</v>
      </c>
      <c r="K25" s="38">
        <v>20</v>
      </c>
      <c r="L25" s="38">
        <v>19</v>
      </c>
      <c r="M25" s="43">
        <v>23</v>
      </c>
      <c r="N25" s="38">
        <v>40</v>
      </c>
      <c r="O25" s="38">
        <v>27</v>
      </c>
      <c r="P25" s="43">
        <v>61</v>
      </c>
      <c r="Q25" s="38">
        <v>50</v>
      </c>
      <c r="R25" s="38">
        <v>54</v>
      </c>
      <c r="S25" s="43">
        <v>69</v>
      </c>
      <c r="T25" s="44">
        <v>388</v>
      </c>
    </row>
    <row r="26" spans="1:20" x14ac:dyDescent="0.25">
      <c r="A26" s="7" t="s">
        <v>22</v>
      </c>
      <c r="B26" s="38" t="s">
        <v>284</v>
      </c>
      <c r="C26" s="38" t="s">
        <v>284</v>
      </c>
      <c r="D26" s="43">
        <v>0</v>
      </c>
      <c r="E26" s="38">
        <v>0</v>
      </c>
      <c r="F26" s="38" t="s">
        <v>284</v>
      </c>
      <c r="G26" s="43">
        <v>6</v>
      </c>
      <c r="H26" s="38">
        <v>10</v>
      </c>
      <c r="I26" s="38">
        <v>17</v>
      </c>
      <c r="J26" s="43">
        <v>32</v>
      </c>
      <c r="K26" s="38">
        <v>38</v>
      </c>
      <c r="L26" s="38">
        <v>33</v>
      </c>
      <c r="M26" s="43">
        <v>51</v>
      </c>
      <c r="N26" s="38">
        <v>64</v>
      </c>
      <c r="O26" s="38">
        <v>89</v>
      </c>
      <c r="P26" s="43">
        <v>102</v>
      </c>
      <c r="Q26" s="38">
        <v>99</v>
      </c>
      <c r="R26" s="38">
        <v>74</v>
      </c>
      <c r="S26" s="43">
        <v>98</v>
      </c>
      <c r="T26" s="44">
        <v>720</v>
      </c>
    </row>
    <row r="27" spans="1:20" x14ac:dyDescent="0.25">
      <c r="A27" s="7" t="s">
        <v>54</v>
      </c>
      <c r="B27" s="38" t="s">
        <v>284</v>
      </c>
      <c r="C27" s="38">
        <v>0</v>
      </c>
      <c r="D27" s="43" t="s">
        <v>284</v>
      </c>
      <c r="E27" s="38" t="s">
        <v>284</v>
      </c>
      <c r="F27" s="38">
        <v>0</v>
      </c>
      <c r="G27" s="43">
        <v>7</v>
      </c>
      <c r="H27" s="38">
        <v>10</v>
      </c>
      <c r="I27" s="38">
        <v>15</v>
      </c>
      <c r="J27" s="43">
        <v>10</v>
      </c>
      <c r="K27" s="38">
        <v>10</v>
      </c>
      <c r="L27" s="38">
        <v>25</v>
      </c>
      <c r="M27" s="43">
        <v>38</v>
      </c>
      <c r="N27" s="38">
        <v>50</v>
      </c>
      <c r="O27" s="38">
        <v>54</v>
      </c>
      <c r="P27" s="43">
        <v>66</v>
      </c>
      <c r="Q27" s="38">
        <v>47</v>
      </c>
      <c r="R27" s="38">
        <v>33</v>
      </c>
      <c r="S27" s="43">
        <v>56</v>
      </c>
      <c r="T27" s="44">
        <v>426</v>
      </c>
    </row>
    <row r="28" spans="1:20" x14ac:dyDescent="0.25">
      <c r="A28" s="7" t="s">
        <v>23</v>
      </c>
      <c r="B28" s="38">
        <v>7</v>
      </c>
      <c r="C28" s="38">
        <v>0</v>
      </c>
      <c r="D28" s="43" t="s">
        <v>284</v>
      </c>
      <c r="E28" s="38" t="s">
        <v>284</v>
      </c>
      <c r="F28" s="38" t="s">
        <v>284</v>
      </c>
      <c r="G28" s="43" t="s">
        <v>284</v>
      </c>
      <c r="H28" s="38">
        <v>8</v>
      </c>
      <c r="I28" s="38">
        <v>12</v>
      </c>
      <c r="J28" s="43">
        <v>23</v>
      </c>
      <c r="K28" s="38">
        <v>9</v>
      </c>
      <c r="L28" s="38">
        <v>30</v>
      </c>
      <c r="M28" s="43">
        <v>51</v>
      </c>
      <c r="N28" s="38">
        <v>80</v>
      </c>
      <c r="O28" s="38">
        <v>93</v>
      </c>
      <c r="P28" s="43">
        <v>117</v>
      </c>
      <c r="Q28" s="38">
        <v>112</v>
      </c>
      <c r="R28" s="38">
        <v>106</v>
      </c>
      <c r="S28" s="43">
        <v>228</v>
      </c>
      <c r="T28" s="44">
        <v>883</v>
      </c>
    </row>
    <row r="29" spans="1:20" x14ac:dyDescent="0.25">
      <c r="A29" s="7" t="s">
        <v>24</v>
      </c>
      <c r="B29" s="38" t="s">
        <v>284</v>
      </c>
      <c r="C29" s="38">
        <v>0</v>
      </c>
      <c r="D29" s="43">
        <v>0</v>
      </c>
      <c r="E29" s="38">
        <v>0</v>
      </c>
      <c r="F29" s="38" t="s">
        <v>284</v>
      </c>
      <c r="G29" s="43" t="s">
        <v>284</v>
      </c>
      <c r="H29" s="38">
        <v>6</v>
      </c>
      <c r="I29" s="38">
        <v>10</v>
      </c>
      <c r="J29" s="43">
        <v>7</v>
      </c>
      <c r="K29" s="38">
        <v>9</v>
      </c>
      <c r="L29" s="38">
        <v>20</v>
      </c>
      <c r="M29" s="43">
        <v>26</v>
      </c>
      <c r="N29" s="38">
        <v>38</v>
      </c>
      <c r="O29" s="38">
        <v>50</v>
      </c>
      <c r="P29" s="43">
        <v>77</v>
      </c>
      <c r="Q29" s="38">
        <v>69</v>
      </c>
      <c r="R29" s="38">
        <v>80</v>
      </c>
      <c r="S29" s="43">
        <v>127</v>
      </c>
      <c r="T29" s="44">
        <v>527</v>
      </c>
    </row>
    <row r="30" spans="1:20" x14ac:dyDescent="0.25">
      <c r="A30" s="7" t="s">
        <v>25</v>
      </c>
      <c r="B30" s="38">
        <v>0</v>
      </c>
      <c r="C30" s="38">
        <v>0</v>
      </c>
      <c r="D30" s="43" t="s">
        <v>284</v>
      </c>
      <c r="E30" s="38" t="s">
        <v>284</v>
      </c>
      <c r="F30" s="38" t="s">
        <v>284</v>
      </c>
      <c r="G30" s="43">
        <v>9</v>
      </c>
      <c r="H30" s="38">
        <v>8</v>
      </c>
      <c r="I30" s="38">
        <v>14</v>
      </c>
      <c r="J30" s="43">
        <v>16</v>
      </c>
      <c r="K30" s="38">
        <v>12</v>
      </c>
      <c r="L30" s="38">
        <v>14</v>
      </c>
      <c r="M30" s="43">
        <v>29</v>
      </c>
      <c r="N30" s="38">
        <v>59</v>
      </c>
      <c r="O30" s="38">
        <v>41</v>
      </c>
      <c r="P30" s="43">
        <v>58</v>
      </c>
      <c r="Q30" s="38">
        <v>64</v>
      </c>
      <c r="R30" s="38">
        <v>59</v>
      </c>
      <c r="S30" s="43">
        <v>105</v>
      </c>
      <c r="T30" s="44">
        <v>493</v>
      </c>
    </row>
    <row r="31" spans="1:20" x14ac:dyDescent="0.25">
      <c r="A31" s="7" t="s">
        <v>26</v>
      </c>
      <c r="B31" s="38">
        <v>6</v>
      </c>
      <c r="C31" s="38" t="s">
        <v>284</v>
      </c>
      <c r="D31" s="43">
        <v>0</v>
      </c>
      <c r="E31" s="38" t="s">
        <v>284</v>
      </c>
      <c r="F31" s="38" t="s">
        <v>284</v>
      </c>
      <c r="G31" s="43">
        <v>11</v>
      </c>
      <c r="H31" s="38">
        <v>17</v>
      </c>
      <c r="I31" s="38">
        <v>29</v>
      </c>
      <c r="J31" s="43">
        <v>27</v>
      </c>
      <c r="K31" s="38">
        <v>44</v>
      </c>
      <c r="L31" s="38">
        <v>58</v>
      </c>
      <c r="M31" s="43">
        <v>74</v>
      </c>
      <c r="N31" s="38">
        <v>108</v>
      </c>
      <c r="O31" s="38">
        <v>132</v>
      </c>
      <c r="P31" s="43">
        <v>133</v>
      </c>
      <c r="Q31" s="38">
        <v>134</v>
      </c>
      <c r="R31" s="38">
        <v>132</v>
      </c>
      <c r="S31" s="43">
        <v>257</v>
      </c>
      <c r="T31" s="44">
        <v>1169</v>
      </c>
    </row>
    <row r="32" spans="1:20" x14ac:dyDescent="0.25">
      <c r="A32" s="7" t="s">
        <v>27</v>
      </c>
      <c r="B32" s="38">
        <v>0</v>
      </c>
      <c r="C32" s="38">
        <v>0</v>
      </c>
      <c r="D32" s="43">
        <v>0</v>
      </c>
      <c r="E32" s="38">
        <v>0</v>
      </c>
      <c r="F32" s="38" t="s">
        <v>284</v>
      </c>
      <c r="G32" s="43" t="s">
        <v>284</v>
      </c>
      <c r="H32" s="38" t="s">
        <v>284</v>
      </c>
      <c r="I32" s="38">
        <v>6</v>
      </c>
      <c r="J32" s="43">
        <v>6</v>
      </c>
      <c r="K32" s="38">
        <v>8</v>
      </c>
      <c r="L32" s="38">
        <v>15</v>
      </c>
      <c r="M32" s="43">
        <v>32</v>
      </c>
      <c r="N32" s="38">
        <v>44</v>
      </c>
      <c r="O32" s="38">
        <v>39</v>
      </c>
      <c r="P32" s="43">
        <v>65</v>
      </c>
      <c r="Q32" s="38">
        <v>57</v>
      </c>
      <c r="R32" s="38">
        <v>67</v>
      </c>
      <c r="S32" s="43">
        <v>87</v>
      </c>
      <c r="T32" s="44">
        <v>433</v>
      </c>
    </row>
    <row r="33" spans="1:20" x14ac:dyDescent="0.25">
      <c r="A33" s="7" t="s">
        <v>28</v>
      </c>
      <c r="B33" s="38" t="s">
        <v>284</v>
      </c>
      <c r="C33" s="38" t="s">
        <v>284</v>
      </c>
      <c r="D33" s="43">
        <v>0</v>
      </c>
      <c r="E33" s="38" t="s">
        <v>284</v>
      </c>
      <c r="F33" s="38" t="s">
        <v>284</v>
      </c>
      <c r="G33" s="43">
        <v>7</v>
      </c>
      <c r="H33" s="38">
        <v>10</v>
      </c>
      <c r="I33" s="38">
        <v>7</v>
      </c>
      <c r="J33" s="43">
        <v>20</v>
      </c>
      <c r="K33" s="38">
        <v>34</v>
      </c>
      <c r="L33" s="38">
        <v>36</v>
      </c>
      <c r="M33" s="43">
        <v>40</v>
      </c>
      <c r="N33" s="38">
        <v>53</v>
      </c>
      <c r="O33" s="38">
        <v>70</v>
      </c>
      <c r="P33" s="43">
        <v>68</v>
      </c>
      <c r="Q33" s="38">
        <v>40</v>
      </c>
      <c r="R33" s="38">
        <v>44</v>
      </c>
      <c r="S33" s="43">
        <v>62</v>
      </c>
      <c r="T33" s="44">
        <v>495</v>
      </c>
    </row>
    <row r="34" spans="1:20" x14ac:dyDescent="0.25">
      <c r="A34" s="7" t="s">
        <v>29</v>
      </c>
      <c r="B34" s="38">
        <v>7</v>
      </c>
      <c r="C34" s="38" t="s">
        <v>284</v>
      </c>
      <c r="D34" s="43" t="s">
        <v>284</v>
      </c>
      <c r="E34" s="38" t="s">
        <v>284</v>
      </c>
      <c r="F34" s="38">
        <v>8</v>
      </c>
      <c r="G34" s="43">
        <v>12</v>
      </c>
      <c r="H34" s="38">
        <v>21</v>
      </c>
      <c r="I34" s="38">
        <v>18</v>
      </c>
      <c r="J34" s="43">
        <v>22</v>
      </c>
      <c r="K34" s="38">
        <v>14</v>
      </c>
      <c r="L34" s="38">
        <v>30</v>
      </c>
      <c r="M34" s="43">
        <v>44</v>
      </c>
      <c r="N34" s="38">
        <v>68</v>
      </c>
      <c r="O34" s="38">
        <v>72</v>
      </c>
      <c r="P34" s="43">
        <v>97</v>
      </c>
      <c r="Q34" s="38">
        <v>89</v>
      </c>
      <c r="R34" s="38">
        <v>99</v>
      </c>
      <c r="S34" s="43">
        <v>243</v>
      </c>
      <c r="T34" s="44">
        <v>850</v>
      </c>
    </row>
    <row r="35" spans="1:20" x14ac:dyDescent="0.25">
      <c r="A35" s="7" t="s">
        <v>30</v>
      </c>
      <c r="B35" s="38">
        <v>0</v>
      </c>
      <c r="C35" s="38">
        <v>0</v>
      </c>
      <c r="D35" s="43">
        <v>0</v>
      </c>
      <c r="E35" s="38">
        <v>0</v>
      </c>
      <c r="F35" s="38" t="s">
        <v>284</v>
      </c>
      <c r="G35" s="43" t="s">
        <v>284</v>
      </c>
      <c r="H35" s="38" t="s">
        <v>284</v>
      </c>
      <c r="I35" s="38">
        <v>7</v>
      </c>
      <c r="J35" s="43" t="s">
        <v>284</v>
      </c>
      <c r="K35" s="38">
        <v>5</v>
      </c>
      <c r="L35" s="38">
        <v>10</v>
      </c>
      <c r="M35" s="43">
        <v>16</v>
      </c>
      <c r="N35" s="38">
        <v>11</v>
      </c>
      <c r="O35" s="38">
        <v>19</v>
      </c>
      <c r="P35" s="43">
        <v>24</v>
      </c>
      <c r="Q35" s="38">
        <v>26</v>
      </c>
      <c r="R35" s="38">
        <v>36</v>
      </c>
      <c r="S35" s="43">
        <v>56</v>
      </c>
      <c r="T35" s="44">
        <v>222</v>
      </c>
    </row>
    <row r="36" spans="1:20" x14ac:dyDescent="0.25">
      <c r="A36" s="7" t="s">
        <v>31</v>
      </c>
      <c r="B36" s="38" t="s">
        <v>284</v>
      </c>
      <c r="C36" s="38">
        <v>0</v>
      </c>
      <c r="D36" s="43">
        <v>0</v>
      </c>
      <c r="E36" s="38" t="s">
        <v>284</v>
      </c>
      <c r="F36" s="38">
        <v>0</v>
      </c>
      <c r="G36" s="43">
        <v>5</v>
      </c>
      <c r="H36" s="38" t="s">
        <v>284</v>
      </c>
      <c r="I36" s="38" t="s">
        <v>284</v>
      </c>
      <c r="J36" s="43">
        <v>5</v>
      </c>
      <c r="K36" s="38">
        <v>5</v>
      </c>
      <c r="L36" s="38">
        <v>19</v>
      </c>
      <c r="M36" s="43">
        <v>20</v>
      </c>
      <c r="N36" s="38">
        <v>15</v>
      </c>
      <c r="O36" s="38">
        <v>27</v>
      </c>
      <c r="P36" s="43">
        <v>34</v>
      </c>
      <c r="Q36" s="38">
        <v>36</v>
      </c>
      <c r="R36" s="38">
        <v>34</v>
      </c>
      <c r="S36" s="43">
        <v>70</v>
      </c>
      <c r="T36" s="44">
        <v>279</v>
      </c>
    </row>
    <row r="37" spans="1:20" x14ac:dyDescent="0.25">
      <c r="A37" s="7" t="s">
        <v>32</v>
      </c>
      <c r="B37" s="38" t="s">
        <v>284</v>
      </c>
      <c r="C37" s="38">
        <v>0</v>
      </c>
      <c r="D37" s="43" t="s">
        <v>284</v>
      </c>
      <c r="E37" s="38" t="s">
        <v>284</v>
      </c>
      <c r="F37" s="38" t="s">
        <v>284</v>
      </c>
      <c r="G37" s="43" t="s">
        <v>284</v>
      </c>
      <c r="H37" s="38" t="s">
        <v>284</v>
      </c>
      <c r="I37" s="38">
        <v>11</v>
      </c>
      <c r="J37" s="43">
        <v>7</v>
      </c>
      <c r="K37" s="38">
        <v>11</v>
      </c>
      <c r="L37" s="38">
        <v>22</v>
      </c>
      <c r="M37" s="43">
        <v>23</v>
      </c>
      <c r="N37" s="38">
        <v>42</v>
      </c>
      <c r="O37" s="38">
        <v>50</v>
      </c>
      <c r="P37" s="43">
        <v>60</v>
      </c>
      <c r="Q37" s="38">
        <v>57</v>
      </c>
      <c r="R37" s="38">
        <v>55</v>
      </c>
      <c r="S37" s="43">
        <v>87</v>
      </c>
      <c r="T37" s="44">
        <v>438</v>
      </c>
    </row>
    <row r="38" spans="1:20" x14ac:dyDescent="0.25">
      <c r="A38" s="7" t="s">
        <v>33</v>
      </c>
      <c r="B38" s="38" t="s">
        <v>284</v>
      </c>
      <c r="C38" s="38" t="s">
        <v>284</v>
      </c>
      <c r="D38" s="43">
        <v>0</v>
      </c>
      <c r="E38" s="38" t="s">
        <v>284</v>
      </c>
      <c r="F38" s="38" t="s">
        <v>284</v>
      </c>
      <c r="G38" s="43">
        <v>5</v>
      </c>
      <c r="H38" s="38">
        <v>12</v>
      </c>
      <c r="I38" s="38">
        <v>11</v>
      </c>
      <c r="J38" s="43">
        <v>11</v>
      </c>
      <c r="K38" s="38">
        <v>11</v>
      </c>
      <c r="L38" s="38">
        <v>22</v>
      </c>
      <c r="M38" s="43">
        <v>38</v>
      </c>
      <c r="N38" s="38">
        <v>47</v>
      </c>
      <c r="O38" s="38">
        <v>85</v>
      </c>
      <c r="P38" s="43">
        <v>93</v>
      </c>
      <c r="Q38" s="38">
        <v>70</v>
      </c>
      <c r="R38" s="38">
        <v>92</v>
      </c>
      <c r="S38" s="43">
        <v>212</v>
      </c>
      <c r="T38" s="44">
        <v>716</v>
      </c>
    </row>
    <row r="39" spans="1:20" x14ac:dyDescent="0.25">
      <c r="A39" s="7" t="s">
        <v>34</v>
      </c>
      <c r="B39" s="38">
        <v>0</v>
      </c>
      <c r="C39" s="38">
        <v>0</v>
      </c>
      <c r="D39" s="43">
        <v>0</v>
      </c>
      <c r="E39" s="38" t="s">
        <v>284</v>
      </c>
      <c r="F39" s="38" t="s">
        <v>284</v>
      </c>
      <c r="G39" s="43">
        <v>0</v>
      </c>
      <c r="H39" s="38" t="s">
        <v>284</v>
      </c>
      <c r="I39" s="38" t="s">
        <v>284</v>
      </c>
      <c r="J39" s="43">
        <v>0</v>
      </c>
      <c r="K39" s="38" t="s">
        <v>284</v>
      </c>
      <c r="L39" s="38">
        <v>8</v>
      </c>
      <c r="M39" s="43">
        <v>11</v>
      </c>
      <c r="N39" s="38" t="s">
        <v>284</v>
      </c>
      <c r="O39" s="38">
        <v>14</v>
      </c>
      <c r="P39" s="43">
        <v>8</v>
      </c>
      <c r="Q39" s="38">
        <v>8</v>
      </c>
      <c r="R39" s="38">
        <v>21</v>
      </c>
      <c r="S39" s="43">
        <v>35</v>
      </c>
      <c r="T39" s="44">
        <v>113</v>
      </c>
    </row>
    <row r="40" spans="1:20" x14ac:dyDescent="0.25">
      <c r="A40" s="7" t="s">
        <v>35</v>
      </c>
      <c r="B40" s="38">
        <v>0</v>
      </c>
      <c r="C40" s="38">
        <v>0</v>
      </c>
      <c r="D40" s="43">
        <v>0</v>
      </c>
      <c r="E40" s="38" t="s">
        <v>284</v>
      </c>
      <c r="F40" s="38">
        <v>0</v>
      </c>
      <c r="G40" s="43">
        <v>0</v>
      </c>
      <c r="H40" s="38" t="s">
        <v>284</v>
      </c>
      <c r="I40" s="38" t="s">
        <v>284</v>
      </c>
      <c r="J40" s="43" t="s">
        <v>284</v>
      </c>
      <c r="K40" s="38" t="s">
        <v>284</v>
      </c>
      <c r="L40" s="38" t="s">
        <v>284</v>
      </c>
      <c r="M40" s="43">
        <v>7</v>
      </c>
      <c r="N40" s="38">
        <v>12</v>
      </c>
      <c r="O40" s="38">
        <v>12</v>
      </c>
      <c r="P40" s="43">
        <v>17</v>
      </c>
      <c r="Q40" s="38">
        <v>12</v>
      </c>
      <c r="R40" s="38">
        <v>20</v>
      </c>
      <c r="S40" s="43">
        <v>36</v>
      </c>
      <c r="T40" s="44">
        <v>125</v>
      </c>
    </row>
    <row r="41" spans="1:20" x14ac:dyDescent="0.25">
      <c r="A41" s="7" t="s">
        <v>36</v>
      </c>
      <c r="B41" s="38">
        <v>0</v>
      </c>
      <c r="C41" s="38" t="s">
        <v>284</v>
      </c>
      <c r="D41" s="43">
        <v>0</v>
      </c>
      <c r="E41" s="38">
        <v>0</v>
      </c>
      <c r="F41" s="38" t="s">
        <v>284</v>
      </c>
      <c r="G41" s="43">
        <v>0</v>
      </c>
      <c r="H41" s="38" t="s">
        <v>284</v>
      </c>
      <c r="I41" s="38" t="s">
        <v>284</v>
      </c>
      <c r="J41" s="43" t="s">
        <v>284</v>
      </c>
      <c r="K41" s="38" t="s">
        <v>284</v>
      </c>
      <c r="L41" s="38">
        <v>6</v>
      </c>
      <c r="M41" s="43">
        <v>5</v>
      </c>
      <c r="N41" s="38">
        <v>7</v>
      </c>
      <c r="O41" s="38">
        <v>15</v>
      </c>
      <c r="P41" s="43">
        <v>17</v>
      </c>
      <c r="Q41" s="38">
        <v>19</v>
      </c>
      <c r="R41" s="38">
        <v>18</v>
      </c>
      <c r="S41" s="43">
        <v>37</v>
      </c>
      <c r="T41" s="44">
        <v>136</v>
      </c>
    </row>
    <row r="42" spans="1:20" x14ac:dyDescent="0.25">
      <c r="A42" s="7" t="s">
        <v>37</v>
      </c>
      <c r="B42" s="38">
        <v>5</v>
      </c>
      <c r="C42" s="38">
        <v>0</v>
      </c>
      <c r="D42" s="43" t="s">
        <v>284</v>
      </c>
      <c r="E42" s="38">
        <v>0</v>
      </c>
      <c r="F42" s="38" t="s">
        <v>284</v>
      </c>
      <c r="G42" s="43">
        <v>6</v>
      </c>
      <c r="H42" s="38">
        <v>6</v>
      </c>
      <c r="I42" s="38">
        <v>12</v>
      </c>
      <c r="J42" s="43">
        <v>8</v>
      </c>
      <c r="K42" s="38">
        <v>12</v>
      </c>
      <c r="L42" s="38">
        <v>14</v>
      </c>
      <c r="M42" s="43">
        <v>22</v>
      </c>
      <c r="N42" s="38">
        <v>51</v>
      </c>
      <c r="O42" s="38">
        <v>47</v>
      </c>
      <c r="P42" s="43">
        <v>64</v>
      </c>
      <c r="Q42" s="38">
        <v>67</v>
      </c>
      <c r="R42" s="38">
        <v>58</v>
      </c>
      <c r="S42" s="43">
        <v>115</v>
      </c>
      <c r="T42" s="44">
        <v>491</v>
      </c>
    </row>
    <row r="43" spans="1:20" x14ac:dyDescent="0.25">
      <c r="A43" s="7" t="s">
        <v>38</v>
      </c>
      <c r="B43" s="38" t="s">
        <v>284</v>
      </c>
      <c r="C43" s="38" t="s">
        <v>284</v>
      </c>
      <c r="D43" s="43" t="s">
        <v>284</v>
      </c>
      <c r="E43" s="38">
        <v>6</v>
      </c>
      <c r="F43" s="38" t="s">
        <v>284</v>
      </c>
      <c r="G43" s="43">
        <v>9</v>
      </c>
      <c r="H43" s="38" t="s">
        <v>284</v>
      </c>
      <c r="I43" s="38">
        <v>6</v>
      </c>
      <c r="J43" s="43">
        <v>13</v>
      </c>
      <c r="K43" s="38">
        <v>23</v>
      </c>
      <c r="L43" s="38">
        <v>23</v>
      </c>
      <c r="M43" s="43">
        <v>37</v>
      </c>
      <c r="N43" s="38">
        <v>63</v>
      </c>
      <c r="O43" s="38">
        <v>67</v>
      </c>
      <c r="P43" s="43">
        <v>89</v>
      </c>
      <c r="Q43" s="38">
        <v>98</v>
      </c>
      <c r="R43" s="38">
        <v>109</v>
      </c>
      <c r="S43" s="43">
        <v>193</v>
      </c>
      <c r="T43" s="44">
        <v>745</v>
      </c>
    </row>
    <row r="44" spans="1:20" x14ac:dyDescent="0.25">
      <c r="A44" s="7" t="s">
        <v>39</v>
      </c>
      <c r="B44" s="38">
        <v>12</v>
      </c>
      <c r="C44" s="38" t="s">
        <v>284</v>
      </c>
      <c r="D44" s="43">
        <v>0</v>
      </c>
      <c r="E44" s="38" t="s">
        <v>284</v>
      </c>
      <c r="F44" s="38">
        <v>10</v>
      </c>
      <c r="G44" s="43">
        <v>11</v>
      </c>
      <c r="H44" s="38">
        <v>22</v>
      </c>
      <c r="I44" s="38">
        <v>29</v>
      </c>
      <c r="J44" s="43">
        <v>39</v>
      </c>
      <c r="K44" s="38">
        <v>51</v>
      </c>
      <c r="L44" s="38">
        <v>50</v>
      </c>
      <c r="M44" s="43">
        <v>80</v>
      </c>
      <c r="N44" s="38">
        <v>133</v>
      </c>
      <c r="O44" s="38">
        <v>163</v>
      </c>
      <c r="P44" s="43">
        <v>174</v>
      </c>
      <c r="Q44" s="38">
        <v>179</v>
      </c>
      <c r="R44" s="38">
        <v>155</v>
      </c>
      <c r="S44" s="43">
        <v>295</v>
      </c>
      <c r="T44" s="44">
        <v>1407</v>
      </c>
    </row>
    <row r="45" spans="1:20" x14ac:dyDescent="0.25">
      <c r="A45" s="7" t="s">
        <v>40</v>
      </c>
      <c r="B45" s="38" t="s">
        <v>284</v>
      </c>
      <c r="C45" s="38">
        <v>0</v>
      </c>
      <c r="D45" s="43">
        <v>0</v>
      </c>
      <c r="E45" s="38" t="s">
        <v>284</v>
      </c>
      <c r="F45" s="38" t="s">
        <v>284</v>
      </c>
      <c r="G45" s="43" t="s">
        <v>284</v>
      </c>
      <c r="H45" s="38" t="s">
        <v>284</v>
      </c>
      <c r="I45" s="38">
        <v>10</v>
      </c>
      <c r="J45" s="43">
        <v>8</v>
      </c>
      <c r="K45" s="38">
        <v>8</v>
      </c>
      <c r="L45" s="38">
        <v>10</v>
      </c>
      <c r="M45" s="43">
        <v>29</v>
      </c>
      <c r="N45" s="38">
        <v>38</v>
      </c>
      <c r="O45" s="38">
        <v>41</v>
      </c>
      <c r="P45" s="43">
        <v>60</v>
      </c>
      <c r="Q45" s="38">
        <v>71</v>
      </c>
      <c r="R45" s="38">
        <v>69</v>
      </c>
      <c r="S45" s="43">
        <v>130</v>
      </c>
      <c r="T45" s="44">
        <v>486</v>
      </c>
    </row>
    <row r="46" spans="1:20" x14ac:dyDescent="0.25">
      <c r="A46" s="7" t="s">
        <v>41</v>
      </c>
      <c r="B46" s="38">
        <v>0</v>
      </c>
      <c r="C46" s="38">
        <v>0</v>
      </c>
      <c r="D46" s="43" t="s">
        <v>284</v>
      </c>
      <c r="E46" s="38">
        <v>0</v>
      </c>
      <c r="F46" s="38">
        <v>0</v>
      </c>
      <c r="G46" s="43" t="s">
        <v>284</v>
      </c>
      <c r="H46" s="38">
        <v>0</v>
      </c>
      <c r="I46" s="38">
        <v>0</v>
      </c>
      <c r="J46" s="43" t="s">
        <v>284</v>
      </c>
      <c r="K46" s="38" t="s">
        <v>284</v>
      </c>
      <c r="L46" s="38">
        <v>8</v>
      </c>
      <c r="M46" s="43">
        <v>12</v>
      </c>
      <c r="N46" s="38">
        <v>13</v>
      </c>
      <c r="O46" s="38">
        <v>11</v>
      </c>
      <c r="P46" s="43">
        <v>19</v>
      </c>
      <c r="Q46" s="38">
        <v>20</v>
      </c>
      <c r="R46" s="38">
        <v>18</v>
      </c>
      <c r="S46" s="43">
        <v>38</v>
      </c>
      <c r="T46" s="44">
        <v>147</v>
      </c>
    </row>
    <row r="47" spans="1:20" x14ac:dyDescent="0.25">
      <c r="A47" s="7" t="s">
        <v>42</v>
      </c>
      <c r="B47" s="38" t="s">
        <v>284</v>
      </c>
      <c r="C47" s="38">
        <v>0</v>
      </c>
      <c r="D47" s="43">
        <v>0</v>
      </c>
      <c r="E47" s="38">
        <v>0</v>
      </c>
      <c r="F47" s="38">
        <v>0</v>
      </c>
      <c r="G47" s="43" t="s">
        <v>284</v>
      </c>
      <c r="H47" s="38" t="s">
        <v>284</v>
      </c>
      <c r="I47" s="38" t="s">
        <v>284</v>
      </c>
      <c r="J47" s="43">
        <v>6</v>
      </c>
      <c r="K47" s="38">
        <v>8</v>
      </c>
      <c r="L47" s="38">
        <v>8</v>
      </c>
      <c r="M47" s="43">
        <v>11</v>
      </c>
      <c r="N47" s="38">
        <v>26</v>
      </c>
      <c r="O47" s="38">
        <v>22</v>
      </c>
      <c r="P47" s="43">
        <v>27</v>
      </c>
      <c r="Q47" s="38">
        <v>34</v>
      </c>
      <c r="R47" s="38">
        <v>33</v>
      </c>
      <c r="S47" s="43">
        <v>49</v>
      </c>
      <c r="T47" s="44">
        <v>229</v>
      </c>
    </row>
    <row r="48" spans="1:20" x14ac:dyDescent="0.25">
      <c r="A48" s="7" t="s">
        <v>43</v>
      </c>
      <c r="B48" s="38" t="s">
        <v>284</v>
      </c>
      <c r="C48" s="38">
        <v>0</v>
      </c>
      <c r="D48" s="43">
        <v>0</v>
      </c>
      <c r="E48" s="38">
        <v>0</v>
      </c>
      <c r="F48" s="38">
        <v>0</v>
      </c>
      <c r="G48" s="43">
        <v>0</v>
      </c>
      <c r="H48" s="38" t="s">
        <v>284</v>
      </c>
      <c r="I48" s="38" t="s">
        <v>284</v>
      </c>
      <c r="J48" s="43">
        <v>12</v>
      </c>
      <c r="K48" s="38">
        <v>11</v>
      </c>
      <c r="L48" s="38">
        <v>12</v>
      </c>
      <c r="M48" s="43">
        <v>17</v>
      </c>
      <c r="N48" s="38">
        <v>18</v>
      </c>
      <c r="O48" s="38">
        <v>36</v>
      </c>
      <c r="P48" s="43">
        <v>26</v>
      </c>
      <c r="Q48" s="38">
        <v>40</v>
      </c>
      <c r="R48" s="38">
        <v>26</v>
      </c>
      <c r="S48" s="43">
        <v>56</v>
      </c>
      <c r="T48" s="44">
        <v>261</v>
      </c>
    </row>
    <row r="49" spans="1:20" x14ac:dyDescent="0.25">
      <c r="A49" s="7" t="s">
        <v>44</v>
      </c>
      <c r="B49" s="38">
        <v>0</v>
      </c>
      <c r="C49" s="38">
        <v>0</v>
      </c>
      <c r="D49" s="43">
        <v>0</v>
      </c>
      <c r="E49" s="38">
        <v>0</v>
      </c>
      <c r="F49" s="38" t="s">
        <v>284</v>
      </c>
      <c r="G49" s="43" t="s">
        <v>284</v>
      </c>
      <c r="H49" s="38" t="s">
        <v>284</v>
      </c>
      <c r="I49" s="38" t="s">
        <v>284</v>
      </c>
      <c r="J49" s="43" t="s">
        <v>284</v>
      </c>
      <c r="K49" s="38">
        <v>8</v>
      </c>
      <c r="L49" s="38">
        <v>9</v>
      </c>
      <c r="M49" s="43">
        <v>16</v>
      </c>
      <c r="N49" s="38">
        <v>26</v>
      </c>
      <c r="O49" s="38">
        <v>29</v>
      </c>
      <c r="P49" s="43">
        <v>39</v>
      </c>
      <c r="Q49" s="38">
        <v>25</v>
      </c>
      <c r="R49" s="38">
        <v>37</v>
      </c>
      <c r="S49" s="43">
        <v>67</v>
      </c>
      <c r="T49" s="44">
        <v>270</v>
      </c>
    </row>
    <row r="50" spans="1:20" x14ac:dyDescent="0.25">
      <c r="A50" s="7" t="s">
        <v>45</v>
      </c>
      <c r="B50" s="38" t="s">
        <v>284</v>
      </c>
      <c r="C50" s="38">
        <v>0</v>
      </c>
      <c r="D50" s="43">
        <v>0</v>
      </c>
      <c r="E50" s="38">
        <v>0</v>
      </c>
      <c r="F50" s="38">
        <v>0</v>
      </c>
      <c r="G50" s="43">
        <v>0</v>
      </c>
      <c r="H50" s="38">
        <v>0</v>
      </c>
      <c r="I50" s="38" t="s">
        <v>284</v>
      </c>
      <c r="J50" s="43" t="s">
        <v>284</v>
      </c>
      <c r="K50" s="38" t="s">
        <v>284</v>
      </c>
      <c r="L50" s="38" t="s">
        <v>284</v>
      </c>
      <c r="M50" s="43" t="s">
        <v>284</v>
      </c>
      <c r="N50" s="38">
        <v>6</v>
      </c>
      <c r="O50" s="38">
        <v>11</v>
      </c>
      <c r="P50" s="43">
        <v>15</v>
      </c>
      <c r="Q50" s="38">
        <v>15</v>
      </c>
      <c r="R50" s="38">
        <v>21</v>
      </c>
      <c r="S50" s="43">
        <v>35</v>
      </c>
      <c r="T50" s="44">
        <v>116</v>
      </c>
    </row>
    <row r="51" spans="1:20" x14ac:dyDescent="0.25">
      <c r="A51" s="7" t="s">
        <v>46</v>
      </c>
      <c r="B51" s="38" t="s">
        <v>284</v>
      </c>
      <c r="C51" s="38">
        <v>0</v>
      </c>
      <c r="D51" s="43">
        <v>0</v>
      </c>
      <c r="E51" s="38">
        <v>0</v>
      </c>
      <c r="F51" s="38" t="s">
        <v>284</v>
      </c>
      <c r="G51" s="43" t="s">
        <v>284</v>
      </c>
      <c r="H51" s="38" t="s">
        <v>284</v>
      </c>
      <c r="I51" s="38" t="s">
        <v>284</v>
      </c>
      <c r="J51" s="43" t="s">
        <v>284</v>
      </c>
      <c r="K51" s="38">
        <v>0</v>
      </c>
      <c r="L51" s="38">
        <v>7</v>
      </c>
      <c r="M51" s="43">
        <v>7</v>
      </c>
      <c r="N51" s="38">
        <v>9</v>
      </c>
      <c r="O51" s="38">
        <v>21</v>
      </c>
      <c r="P51" s="43">
        <v>22</v>
      </c>
      <c r="Q51" s="38">
        <v>30</v>
      </c>
      <c r="R51" s="38">
        <v>18</v>
      </c>
      <c r="S51" s="43">
        <v>20</v>
      </c>
      <c r="T51" s="44">
        <v>144</v>
      </c>
    </row>
    <row r="52" spans="1:20" x14ac:dyDescent="0.25">
      <c r="A52" s="7" t="s">
        <v>47</v>
      </c>
      <c r="B52" s="38" t="s">
        <v>284</v>
      </c>
      <c r="C52" s="38">
        <v>0</v>
      </c>
      <c r="D52" s="43" t="s">
        <v>284</v>
      </c>
      <c r="E52" s="38">
        <v>0</v>
      </c>
      <c r="F52" s="38">
        <v>0</v>
      </c>
      <c r="G52" s="43" t="s">
        <v>284</v>
      </c>
      <c r="H52" s="38" t="s">
        <v>284</v>
      </c>
      <c r="I52" s="38">
        <v>5</v>
      </c>
      <c r="J52" s="43">
        <v>12</v>
      </c>
      <c r="K52" s="38">
        <v>7</v>
      </c>
      <c r="L52" s="38">
        <v>13</v>
      </c>
      <c r="M52" s="43">
        <v>20</v>
      </c>
      <c r="N52" s="38">
        <v>25</v>
      </c>
      <c r="O52" s="38">
        <v>31</v>
      </c>
      <c r="P52" s="43">
        <v>45</v>
      </c>
      <c r="Q52" s="38">
        <v>50</v>
      </c>
      <c r="R52" s="38">
        <v>56</v>
      </c>
      <c r="S52" s="43">
        <v>79</v>
      </c>
      <c r="T52" s="44">
        <v>351</v>
      </c>
    </row>
    <row r="53" spans="1:20" x14ac:dyDescent="0.25">
      <c r="A53" s="7" t="s">
        <v>48</v>
      </c>
      <c r="B53" s="38" t="s">
        <v>284</v>
      </c>
      <c r="C53" s="38">
        <v>0</v>
      </c>
      <c r="D53" s="43">
        <v>0</v>
      </c>
      <c r="E53" s="38">
        <v>0</v>
      </c>
      <c r="F53" s="38" t="s">
        <v>284</v>
      </c>
      <c r="G53" s="43">
        <v>7</v>
      </c>
      <c r="H53" s="38">
        <v>10</v>
      </c>
      <c r="I53" s="38">
        <v>19</v>
      </c>
      <c r="J53" s="43">
        <v>23</v>
      </c>
      <c r="K53" s="38">
        <v>28</v>
      </c>
      <c r="L53" s="38">
        <v>41</v>
      </c>
      <c r="M53" s="43">
        <v>51</v>
      </c>
      <c r="N53" s="38">
        <v>57</v>
      </c>
      <c r="O53" s="38">
        <v>63</v>
      </c>
      <c r="P53" s="43">
        <v>84</v>
      </c>
      <c r="Q53" s="38">
        <v>96</v>
      </c>
      <c r="R53" s="38">
        <v>89</v>
      </c>
      <c r="S53" s="43">
        <v>149</v>
      </c>
      <c r="T53" s="44">
        <v>722</v>
      </c>
    </row>
    <row r="54" spans="1:20" x14ac:dyDescent="0.25">
      <c r="A54" s="7" t="s">
        <v>49</v>
      </c>
      <c r="B54" s="38">
        <v>0</v>
      </c>
      <c r="C54" s="38">
        <v>0</v>
      </c>
      <c r="D54" s="43">
        <v>0</v>
      </c>
      <c r="E54" s="38">
        <v>0</v>
      </c>
      <c r="F54" s="38" t="s">
        <v>284</v>
      </c>
      <c r="G54" s="43">
        <v>0</v>
      </c>
      <c r="H54" s="38">
        <v>0</v>
      </c>
      <c r="I54" s="38">
        <v>5</v>
      </c>
      <c r="J54" s="43" t="s">
        <v>284</v>
      </c>
      <c r="K54" s="38" t="s">
        <v>284</v>
      </c>
      <c r="L54" s="38" t="s">
        <v>284</v>
      </c>
      <c r="M54" s="43">
        <v>9</v>
      </c>
      <c r="N54" s="38">
        <v>15</v>
      </c>
      <c r="O54" s="38">
        <v>19</v>
      </c>
      <c r="P54" s="43">
        <v>19</v>
      </c>
      <c r="Q54" s="38">
        <v>18</v>
      </c>
      <c r="R54" s="38">
        <v>22</v>
      </c>
      <c r="S54" s="43">
        <v>34</v>
      </c>
      <c r="T54" s="44">
        <v>153</v>
      </c>
    </row>
    <row r="55" spans="1:20" x14ac:dyDescent="0.25">
      <c r="A55" s="7" t="s">
        <v>50</v>
      </c>
      <c r="B55" s="38">
        <v>0</v>
      </c>
      <c r="C55" s="38" t="s">
        <v>284</v>
      </c>
      <c r="D55" s="43" t="s">
        <v>284</v>
      </c>
      <c r="E55" s="38" t="s">
        <v>284</v>
      </c>
      <c r="F55" s="38" t="s">
        <v>284</v>
      </c>
      <c r="G55" s="43" t="s">
        <v>284</v>
      </c>
      <c r="H55" s="38">
        <v>6</v>
      </c>
      <c r="I55" s="38" t="s">
        <v>284</v>
      </c>
      <c r="J55" s="43">
        <v>9</v>
      </c>
      <c r="K55" s="38">
        <v>9</v>
      </c>
      <c r="L55" s="38">
        <v>12</v>
      </c>
      <c r="M55" s="43">
        <v>23</v>
      </c>
      <c r="N55" s="38">
        <v>27</v>
      </c>
      <c r="O55" s="38">
        <v>29</v>
      </c>
      <c r="P55" s="43">
        <v>34</v>
      </c>
      <c r="Q55" s="38">
        <v>40</v>
      </c>
      <c r="R55" s="38">
        <v>47</v>
      </c>
      <c r="S55" s="43">
        <v>75</v>
      </c>
      <c r="T55" s="44">
        <v>322</v>
      </c>
    </row>
    <row r="56" spans="1:20" x14ac:dyDescent="0.25">
      <c r="A56" s="7" t="s">
        <v>51</v>
      </c>
      <c r="B56" s="38">
        <v>0</v>
      </c>
      <c r="C56" s="38">
        <v>0</v>
      </c>
      <c r="D56" s="43">
        <v>0</v>
      </c>
      <c r="E56" s="38" t="s">
        <v>284</v>
      </c>
      <c r="F56" s="38">
        <v>0</v>
      </c>
      <c r="G56" s="43" t="s">
        <v>284</v>
      </c>
      <c r="H56" s="38">
        <v>0</v>
      </c>
      <c r="I56" s="38" t="s">
        <v>284</v>
      </c>
      <c r="J56" s="43" t="s">
        <v>284</v>
      </c>
      <c r="K56" s="38" t="s">
        <v>284</v>
      </c>
      <c r="L56" s="38" t="s">
        <v>284</v>
      </c>
      <c r="M56" s="43">
        <v>8</v>
      </c>
      <c r="N56" s="38">
        <v>12</v>
      </c>
      <c r="O56" s="38">
        <v>16</v>
      </c>
      <c r="P56" s="43">
        <v>11</v>
      </c>
      <c r="Q56" s="38">
        <v>13</v>
      </c>
      <c r="R56" s="38">
        <v>7</v>
      </c>
      <c r="S56" s="43">
        <v>11</v>
      </c>
      <c r="T56" s="44">
        <v>87</v>
      </c>
    </row>
    <row r="57" spans="1:20" x14ac:dyDescent="0.25">
      <c r="A57" s="7" t="s">
        <v>52</v>
      </c>
      <c r="B57" s="38">
        <v>5</v>
      </c>
      <c r="C57" s="38" t="s">
        <v>284</v>
      </c>
      <c r="D57" s="43" t="s">
        <v>284</v>
      </c>
      <c r="E57" s="38">
        <v>7</v>
      </c>
      <c r="F57" s="38">
        <v>6</v>
      </c>
      <c r="G57" s="43">
        <v>10</v>
      </c>
      <c r="H57" s="38">
        <v>21</v>
      </c>
      <c r="I57" s="38">
        <v>17</v>
      </c>
      <c r="J57" s="43">
        <v>26</v>
      </c>
      <c r="K57" s="38">
        <v>44</v>
      </c>
      <c r="L57" s="38">
        <v>50</v>
      </c>
      <c r="M57" s="43">
        <v>82</v>
      </c>
      <c r="N57" s="38">
        <v>113</v>
      </c>
      <c r="O57" s="38">
        <v>131</v>
      </c>
      <c r="P57" s="43">
        <v>170</v>
      </c>
      <c r="Q57" s="38">
        <v>157</v>
      </c>
      <c r="R57" s="38">
        <v>175</v>
      </c>
      <c r="S57" s="43">
        <v>338</v>
      </c>
      <c r="T57" s="44">
        <v>1355</v>
      </c>
    </row>
    <row r="58" spans="1:20" x14ac:dyDescent="0.25">
      <c r="A58" s="7" t="s">
        <v>53</v>
      </c>
      <c r="B58" s="38" t="s">
        <v>284</v>
      </c>
      <c r="C58" s="38">
        <v>0</v>
      </c>
      <c r="D58" s="43">
        <v>0</v>
      </c>
      <c r="E58" s="38">
        <v>0</v>
      </c>
      <c r="F58" s="38" t="s">
        <v>284</v>
      </c>
      <c r="G58" s="43" t="s">
        <v>284</v>
      </c>
      <c r="H58" s="38" t="s">
        <v>284</v>
      </c>
      <c r="I58" s="38" t="s">
        <v>284</v>
      </c>
      <c r="J58" s="43">
        <v>17</v>
      </c>
      <c r="K58" s="38">
        <v>14</v>
      </c>
      <c r="L58" s="38">
        <v>21</v>
      </c>
      <c r="M58" s="43">
        <v>29</v>
      </c>
      <c r="N58" s="38">
        <v>41</v>
      </c>
      <c r="O58" s="38">
        <v>53</v>
      </c>
      <c r="P58" s="43">
        <v>63</v>
      </c>
      <c r="Q58" s="38">
        <v>41</v>
      </c>
      <c r="R58" s="38">
        <v>53</v>
      </c>
      <c r="S58" s="43">
        <v>70</v>
      </c>
      <c r="T58" s="44">
        <v>414</v>
      </c>
    </row>
    <row r="59" spans="1:20" s="1" customFormat="1" x14ac:dyDescent="0.25">
      <c r="A59" s="8" t="s">
        <v>55</v>
      </c>
      <c r="B59" s="45">
        <v>142</v>
      </c>
      <c r="C59" s="45">
        <v>15</v>
      </c>
      <c r="D59" s="46">
        <v>23</v>
      </c>
      <c r="E59" s="45">
        <v>71</v>
      </c>
      <c r="F59" s="45">
        <v>149</v>
      </c>
      <c r="G59" s="46">
        <v>260</v>
      </c>
      <c r="H59" s="45">
        <v>389</v>
      </c>
      <c r="I59" s="45">
        <v>542</v>
      </c>
      <c r="J59" s="46">
        <v>671</v>
      </c>
      <c r="K59" s="45">
        <v>796</v>
      </c>
      <c r="L59" s="45">
        <v>1238</v>
      </c>
      <c r="M59" s="46">
        <v>1810</v>
      </c>
      <c r="N59" s="45">
        <v>2588</v>
      </c>
      <c r="O59" s="45">
        <v>3073</v>
      </c>
      <c r="P59" s="46">
        <v>3833</v>
      </c>
      <c r="Q59" s="45">
        <v>3533</v>
      </c>
      <c r="R59" s="45">
        <v>3571</v>
      </c>
      <c r="S59" s="46">
        <v>6698</v>
      </c>
      <c r="T59" s="47">
        <v>29402</v>
      </c>
    </row>
    <row r="61" spans="1:20" x14ac:dyDescent="0.25">
      <c r="A61" t="s">
        <v>286</v>
      </c>
    </row>
    <row r="62" spans="1:20" x14ac:dyDescent="0.25">
      <c r="A62" t="s">
        <v>281</v>
      </c>
    </row>
  </sheetData>
  <autoFilter ref="A3:T3" xr:uid="{BAFCC00A-9FF6-45AF-92C8-FC0E890B2756}"/>
  <conditionalFormatting sqref="A1:XFD1048576">
    <cfRule type="cellIs" dxfId="5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0BB55-39F0-4D5B-AE94-3E310C60A533}">
  <dimension ref="A1:F62"/>
  <sheetViews>
    <sheetView topLeftCell="A29" zoomScaleNormal="100" workbookViewId="0">
      <pane xSplit="1" topLeftCell="B1" activePane="topRight" state="frozen"/>
      <selection pane="topRight" activeCell="A90" sqref="A90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  <col min="5" max="5" width="13.5703125" style="3" customWidth="1"/>
    <col min="6" max="6" width="13.7109375" customWidth="1"/>
  </cols>
  <sheetData>
    <row r="1" spans="1:6" s="1" customFormat="1" ht="18.75" x14ac:dyDescent="0.3">
      <c r="A1" s="36" t="s">
        <v>270</v>
      </c>
      <c r="B1" s="56"/>
      <c r="C1" s="56"/>
      <c r="E1" s="56"/>
    </row>
    <row r="3" spans="1:6" s="2" customFormat="1" ht="66.75" customHeight="1" x14ac:dyDescent="0.25">
      <c r="A3" s="51" t="s">
        <v>61</v>
      </c>
      <c r="B3" s="52" t="s">
        <v>82</v>
      </c>
      <c r="C3" s="52" t="s">
        <v>83</v>
      </c>
      <c r="D3" s="52" t="s">
        <v>84</v>
      </c>
      <c r="E3" s="52" t="s">
        <v>85</v>
      </c>
      <c r="F3" s="59" t="s">
        <v>235</v>
      </c>
    </row>
    <row r="4" spans="1:6" x14ac:dyDescent="0.25">
      <c r="A4" s="7" t="s">
        <v>0</v>
      </c>
      <c r="B4" s="38">
        <v>270</v>
      </c>
      <c r="C4" s="38" t="s">
        <v>284</v>
      </c>
      <c r="D4" s="43">
        <v>0</v>
      </c>
      <c r="E4" s="38">
        <v>0</v>
      </c>
      <c r="F4" s="48">
        <v>272</v>
      </c>
    </row>
    <row r="5" spans="1:6" x14ac:dyDescent="0.25">
      <c r="A5" s="7" t="s">
        <v>1</v>
      </c>
      <c r="B5" s="38">
        <v>1406</v>
      </c>
      <c r="C5" s="38">
        <v>92</v>
      </c>
      <c r="D5" s="43">
        <v>12</v>
      </c>
      <c r="E5" s="38">
        <v>23</v>
      </c>
      <c r="F5" s="48">
        <v>1535</v>
      </c>
    </row>
    <row r="6" spans="1:6" x14ac:dyDescent="0.25">
      <c r="A6" s="7" t="s">
        <v>2</v>
      </c>
      <c r="B6" s="38">
        <v>400</v>
      </c>
      <c r="C6" s="38" t="s">
        <v>284</v>
      </c>
      <c r="D6" s="43">
        <v>0</v>
      </c>
      <c r="E6" s="38" t="s">
        <v>284</v>
      </c>
      <c r="F6" s="48">
        <v>403</v>
      </c>
    </row>
    <row r="7" spans="1:6" x14ac:dyDescent="0.25">
      <c r="A7" s="7" t="s">
        <v>3</v>
      </c>
      <c r="B7" s="38">
        <v>208</v>
      </c>
      <c r="C7" s="38" t="s">
        <v>284</v>
      </c>
      <c r="D7" s="43">
        <v>0</v>
      </c>
      <c r="E7" s="38">
        <v>0</v>
      </c>
      <c r="F7" s="48">
        <v>210</v>
      </c>
    </row>
    <row r="8" spans="1:6" x14ac:dyDescent="0.25">
      <c r="A8" s="7" t="s">
        <v>4</v>
      </c>
      <c r="B8" s="38">
        <v>427</v>
      </c>
      <c r="C8" s="38" t="s">
        <v>284</v>
      </c>
      <c r="D8" s="43" t="s">
        <v>284</v>
      </c>
      <c r="E8" s="38" t="s">
        <v>284</v>
      </c>
      <c r="F8" s="48">
        <v>434</v>
      </c>
    </row>
    <row r="9" spans="1:6" x14ac:dyDescent="0.25">
      <c r="A9" s="7" t="s">
        <v>5</v>
      </c>
      <c r="B9" s="38">
        <v>1510</v>
      </c>
      <c r="C9" s="38">
        <v>74</v>
      </c>
      <c r="D9" s="43">
        <v>13</v>
      </c>
      <c r="E9" s="38">
        <v>7</v>
      </c>
      <c r="F9" s="48">
        <v>1604</v>
      </c>
    </row>
    <row r="10" spans="1:6" x14ac:dyDescent="0.25">
      <c r="A10" s="7" t="s">
        <v>6</v>
      </c>
      <c r="B10" s="38">
        <v>128</v>
      </c>
      <c r="C10" s="38">
        <v>0</v>
      </c>
      <c r="D10" s="43">
        <v>0</v>
      </c>
      <c r="E10" s="38">
        <v>0</v>
      </c>
      <c r="F10" s="48">
        <v>128</v>
      </c>
    </row>
    <row r="11" spans="1:6" x14ac:dyDescent="0.25">
      <c r="A11" s="7" t="s">
        <v>7</v>
      </c>
      <c r="B11" s="38">
        <v>150</v>
      </c>
      <c r="C11" s="38">
        <v>0</v>
      </c>
      <c r="D11" s="43" t="s">
        <v>284</v>
      </c>
      <c r="E11" s="38" t="s">
        <v>284</v>
      </c>
      <c r="F11" s="48">
        <v>154</v>
      </c>
    </row>
    <row r="12" spans="1:6" x14ac:dyDescent="0.25">
      <c r="A12" s="7" t="s">
        <v>8</v>
      </c>
      <c r="B12" s="38">
        <v>93</v>
      </c>
      <c r="C12" s="38" t="s">
        <v>284</v>
      </c>
      <c r="D12" s="43">
        <v>0</v>
      </c>
      <c r="E12" s="38" t="s">
        <v>284</v>
      </c>
      <c r="F12" s="48">
        <v>95</v>
      </c>
    </row>
    <row r="13" spans="1:6" x14ac:dyDescent="0.25">
      <c r="A13" s="7" t="s">
        <v>9</v>
      </c>
      <c r="B13" s="38">
        <v>763</v>
      </c>
      <c r="C13" s="38">
        <v>44</v>
      </c>
      <c r="D13" s="43" t="s">
        <v>284</v>
      </c>
      <c r="E13" s="38" t="s">
        <v>284</v>
      </c>
      <c r="F13" s="48">
        <v>810</v>
      </c>
    </row>
    <row r="14" spans="1:6" x14ac:dyDescent="0.25">
      <c r="A14" s="7" t="s">
        <v>10</v>
      </c>
      <c r="B14" s="38">
        <v>90</v>
      </c>
      <c r="C14" s="38" t="s">
        <v>284</v>
      </c>
      <c r="D14" s="43" t="s">
        <v>284</v>
      </c>
      <c r="E14" s="38">
        <v>0</v>
      </c>
      <c r="F14" s="48">
        <v>92</v>
      </c>
    </row>
    <row r="15" spans="1:6" x14ac:dyDescent="0.25">
      <c r="A15" s="7" t="s">
        <v>11</v>
      </c>
      <c r="B15" s="38">
        <v>181</v>
      </c>
      <c r="C15" s="38">
        <v>0</v>
      </c>
      <c r="D15" s="43">
        <v>0</v>
      </c>
      <c r="E15" s="38" t="s">
        <v>284</v>
      </c>
      <c r="F15" s="48">
        <v>182</v>
      </c>
    </row>
    <row r="16" spans="1:6" x14ac:dyDescent="0.25">
      <c r="A16" s="7" t="s">
        <v>12</v>
      </c>
      <c r="B16" s="38">
        <v>627</v>
      </c>
      <c r="C16" s="38">
        <v>11</v>
      </c>
      <c r="D16" s="43">
        <v>6</v>
      </c>
      <c r="E16" s="38" t="s">
        <v>284</v>
      </c>
      <c r="F16" s="48">
        <v>646</v>
      </c>
    </row>
    <row r="17" spans="1:6" x14ac:dyDescent="0.25">
      <c r="A17" s="7" t="s">
        <v>13</v>
      </c>
      <c r="B17" s="38">
        <v>338</v>
      </c>
      <c r="C17" s="38" t="s">
        <v>284</v>
      </c>
      <c r="D17" s="43" t="s">
        <v>284</v>
      </c>
      <c r="E17" s="38" t="s">
        <v>284</v>
      </c>
      <c r="F17" s="48">
        <v>346</v>
      </c>
    </row>
    <row r="18" spans="1:6" x14ac:dyDescent="0.25">
      <c r="A18" s="7" t="s">
        <v>14</v>
      </c>
      <c r="B18" s="38">
        <v>528</v>
      </c>
      <c r="C18" s="38">
        <v>7</v>
      </c>
      <c r="D18" s="43" t="s">
        <v>284</v>
      </c>
      <c r="E18" s="38">
        <v>0</v>
      </c>
      <c r="F18" s="48">
        <v>538</v>
      </c>
    </row>
    <row r="19" spans="1:6" x14ac:dyDescent="0.25">
      <c r="A19" s="7" t="s">
        <v>15</v>
      </c>
      <c r="B19" s="38">
        <v>196</v>
      </c>
      <c r="C19" s="38" t="s">
        <v>284</v>
      </c>
      <c r="D19" s="43" t="s">
        <v>284</v>
      </c>
      <c r="E19" s="38" t="s">
        <v>284</v>
      </c>
      <c r="F19" s="48">
        <v>201</v>
      </c>
    </row>
    <row r="20" spans="1:6" x14ac:dyDescent="0.25">
      <c r="A20" s="7" t="s">
        <v>16</v>
      </c>
      <c r="B20" s="38">
        <v>1083</v>
      </c>
      <c r="C20" s="38">
        <v>15</v>
      </c>
      <c r="D20" s="43" t="s">
        <v>284</v>
      </c>
      <c r="E20" s="38" t="s">
        <v>284</v>
      </c>
      <c r="F20" s="48">
        <v>1103</v>
      </c>
    </row>
    <row r="21" spans="1:6" x14ac:dyDescent="0.25">
      <c r="A21" s="7" t="s">
        <v>17</v>
      </c>
      <c r="B21" s="38">
        <v>456</v>
      </c>
      <c r="C21" s="38" t="s">
        <v>284</v>
      </c>
      <c r="D21" s="43" t="s">
        <v>284</v>
      </c>
      <c r="E21" s="38" t="s">
        <v>284</v>
      </c>
      <c r="F21" s="48">
        <v>459</v>
      </c>
    </row>
    <row r="22" spans="1:6" x14ac:dyDescent="0.25">
      <c r="A22" s="7" t="s">
        <v>18</v>
      </c>
      <c r="B22" s="38">
        <v>541</v>
      </c>
      <c r="C22" s="38">
        <v>42</v>
      </c>
      <c r="D22" s="43">
        <v>7</v>
      </c>
      <c r="E22" s="38">
        <v>10</v>
      </c>
      <c r="F22" s="48">
        <v>601</v>
      </c>
    </row>
    <row r="23" spans="1:6" x14ac:dyDescent="0.25">
      <c r="A23" s="7" t="s">
        <v>19</v>
      </c>
      <c r="B23" s="38">
        <v>2870</v>
      </c>
      <c r="C23" s="38">
        <v>226</v>
      </c>
      <c r="D23" s="43">
        <v>18</v>
      </c>
      <c r="E23" s="38">
        <v>10</v>
      </c>
      <c r="F23" s="48">
        <v>3124</v>
      </c>
    </row>
    <row r="24" spans="1:6" x14ac:dyDescent="0.25">
      <c r="A24" s="7" t="s">
        <v>20</v>
      </c>
      <c r="B24" s="38">
        <v>351</v>
      </c>
      <c r="C24" s="38" t="s">
        <v>284</v>
      </c>
      <c r="D24" s="43">
        <v>0</v>
      </c>
      <c r="E24" s="38">
        <v>0</v>
      </c>
      <c r="F24" s="48">
        <v>352</v>
      </c>
    </row>
    <row r="25" spans="1:6" x14ac:dyDescent="0.25">
      <c r="A25" s="7" t="s">
        <v>21</v>
      </c>
      <c r="B25" s="38">
        <v>386</v>
      </c>
      <c r="C25" s="38">
        <v>0</v>
      </c>
      <c r="D25" s="43" t="s">
        <v>284</v>
      </c>
      <c r="E25" s="38">
        <v>0</v>
      </c>
      <c r="F25" s="48">
        <v>388</v>
      </c>
    </row>
    <row r="26" spans="1:6" x14ac:dyDescent="0.25">
      <c r="A26" s="7" t="s">
        <v>22</v>
      </c>
      <c r="B26" s="38">
        <v>704</v>
      </c>
      <c r="C26" s="38">
        <v>14</v>
      </c>
      <c r="D26" s="43">
        <v>0</v>
      </c>
      <c r="E26" s="38" t="s">
        <v>284</v>
      </c>
      <c r="F26" s="48">
        <v>720</v>
      </c>
    </row>
    <row r="27" spans="1:6" x14ac:dyDescent="0.25">
      <c r="A27" s="7" t="s">
        <v>54</v>
      </c>
      <c r="B27" s="38">
        <v>387</v>
      </c>
      <c r="C27" s="38">
        <v>34</v>
      </c>
      <c r="D27" s="43" t="s">
        <v>284</v>
      </c>
      <c r="E27" s="38" t="s">
        <v>284</v>
      </c>
      <c r="F27" s="48">
        <v>426</v>
      </c>
    </row>
    <row r="28" spans="1:6" x14ac:dyDescent="0.25">
      <c r="A28" s="7" t="s">
        <v>23</v>
      </c>
      <c r="B28" s="38">
        <v>854</v>
      </c>
      <c r="C28" s="38">
        <v>27</v>
      </c>
      <c r="D28" s="43" t="s">
        <v>284</v>
      </c>
      <c r="E28" s="38" t="s">
        <v>284</v>
      </c>
      <c r="F28" s="48">
        <v>883</v>
      </c>
    </row>
    <row r="29" spans="1:6" x14ac:dyDescent="0.25">
      <c r="A29" s="7" t="s">
        <v>24</v>
      </c>
      <c r="B29" s="38">
        <v>519</v>
      </c>
      <c r="C29" s="38">
        <v>0</v>
      </c>
      <c r="D29" s="43" t="s">
        <v>284</v>
      </c>
      <c r="E29" s="38">
        <v>6</v>
      </c>
      <c r="F29" s="48">
        <v>527</v>
      </c>
    </row>
    <row r="30" spans="1:6" x14ac:dyDescent="0.25">
      <c r="A30" s="7" t="s">
        <v>25</v>
      </c>
      <c r="B30" s="38">
        <v>489</v>
      </c>
      <c r="C30" s="38" t="s">
        <v>284</v>
      </c>
      <c r="D30" s="43" t="s">
        <v>284</v>
      </c>
      <c r="E30" s="38">
        <v>0</v>
      </c>
      <c r="F30" s="48">
        <v>493</v>
      </c>
    </row>
    <row r="31" spans="1:6" x14ac:dyDescent="0.25">
      <c r="A31" s="7" t="s">
        <v>26</v>
      </c>
      <c r="B31" s="38">
        <v>1099</v>
      </c>
      <c r="C31" s="38">
        <v>67</v>
      </c>
      <c r="D31" s="43" t="s">
        <v>284</v>
      </c>
      <c r="E31" s="38" t="s">
        <v>284</v>
      </c>
      <c r="F31" s="48">
        <v>1169</v>
      </c>
    </row>
    <row r="32" spans="1:6" x14ac:dyDescent="0.25">
      <c r="A32" s="7" t="s">
        <v>27</v>
      </c>
      <c r="B32" s="38">
        <v>414</v>
      </c>
      <c r="C32" s="38">
        <v>14</v>
      </c>
      <c r="D32" s="43" t="s">
        <v>284</v>
      </c>
      <c r="E32" s="38" t="s">
        <v>284</v>
      </c>
      <c r="F32" s="48">
        <v>433</v>
      </c>
    </row>
    <row r="33" spans="1:6" x14ac:dyDescent="0.25">
      <c r="A33" s="7" t="s">
        <v>28</v>
      </c>
      <c r="B33" s="38">
        <v>487</v>
      </c>
      <c r="C33" s="38">
        <v>6</v>
      </c>
      <c r="D33" s="43" t="s">
        <v>284</v>
      </c>
      <c r="E33" s="38" t="s">
        <v>284</v>
      </c>
      <c r="F33" s="48">
        <v>495</v>
      </c>
    </row>
    <row r="34" spans="1:6" x14ac:dyDescent="0.25">
      <c r="A34" s="7" t="s">
        <v>29</v>
      </c>
      <c r="B34" s="38">
        <v>815</v>
      </c>
      <c r="C34" s="38">
        <v>22</v>
      </c>
      <c r="D34" s="43">
        <v>10</v>
      </c>
      <c r="E34" s="38" t="s">
        <v>284</v>
      </c>
      <c r="F34" s="48">
        <v>850</v>
      </c>
    </row>
    <row r="35" spans="1:6" x14ac:dyDescent="0.25">
      <c r="A35" s="7" t="s">
        <v>30</v>
      </c>
      <c r="B35" s="38">
        <v>220</v>
      </c>
      <c r="C35" s="38" t="s">
        <v>284</v>
      </c>
      <c r="D35" s="43">
        <v>0</v>
      </c>
      <c r="E35" s="38">
        <v>0</v>
      </c>
      <c r="F35" s="48">
        <v>222</v>
      </c>
    </row>
    <row r="36" spans="1:6" x14ac:dyDescent="0.25">
      <c r="A36" s="7" t="s">
        <v>31</v>
      </c>
      <c r="B36" s="38">
        <v>272</v>
      </c>
      <c r="C36" s="38" t="s">
        <v>284</v>
      </c>
      <c r="D36" s="43" t="s">
        <v>284</v>
      </c>
      <c r="E36" s="38" t="s">
        <v>284</v>
      </c>
      <c r="F36" s="48">
        <v>279</v>
      </c>
    </row>
    <row r="37" spans="1:6" x14ac:dyDescent="0.25">
      <c r="A37" s="7" t="s">
        <v>32</v>
      </c>
      <c r="B37" s="38">
        <v>433</v>
      </c>
      <c r="C37" s="38" t="s">
        <v>284</v>
      </c>
      <c r="D37" s="43" t="s">
        <v>284</v>
      </c>
      <c r="E37" s="38" t="s">
        <v>284</v>
      </c>
      <c r="F37" s="48">
        <v>438</v>
      </c>
    </row>
    <row r="38" spans="1:6" x14ac:dyDescent="0.25">
      <c r="A38" s="7" t="s">
        <v>33</v>
      </c>
      <c r="B38" s="38">
        <v>686</v>
      </c>
      <c r="C38" s="38">
        <v>17</v>
      </c>
      <c r="D38" s="43">
        <v>10</v>
      </c>
      <c r="E38" s="38" t="s">
        <v>284</v>
      </c>
      <c r="F38" s="48">
        <v>716</v>
      </c>
    </row>
    <row r="39" spans="1:6" x14ac:dyDescent="0.25">
      <c r="A39" s="7" t="s">
        <v>34</v>
      </c>
      <c r="B39" s="38">
        <v>110</v>
      </c>
      <c r="C39" s="38" t="s">
        <v>284</v>
      </c>
      <c r="D39" s="43" t="s">
        <v>284</v>
      </c>
      <c r="E39" s="38">
        <v>0</v>
      </c>
      <c r="F39" s="48">
        <v>113</v>
      </c>
    </row>
    <row r="40" spans="1:6" x14ac:dyDescent="0.25">
      <c r="A40" s="7" t="s">
        <v>35</v>
      </c>
      <c r="B40" s="38">
        <v>122</v>
      </c>
      <c r="C40" s="38" t="s">
        <v>284</v>
      </c>
      <c r="D40" s="43" t="s">
        <v>284</v>
      </c>
      <c r="E40" s="38" t="s">
        <v>284</v>
      </c>
      <c r="F40" s="48">
        <v>125</v>
      </c>
    </row>
    <row r="41" spans="1:6" x14ac:dyDescent="0.25">
      <c r="A41" s="7" t="s">
        <v>36</v>
      </c>
      <c r="B41" s="38">
        <v>133</v>
      </c>
      <c r="C41" s="38" t="s">
        <v>284</v>
      </c>
      <c r="D41" s="43">
        <v>0</v>
      </c>
      <c r="E41" s="38" t="s">
        <v>284</v>
      </c>
      <c r="F41" s="48">
        <v>136</v>
      </c>
    </row>
    <row r="42" spans="1:6" x14ac:dyDescent="0.25">
      <c r="A42" s="7" t="s">
        <v>37</v>
      </c>
      <c r="B42" s="38">
        <v>484</v>
      </c>
      <c r="C42" s="38">
        <v>6</v>
      </c>
      <c r="D42" s="43">
        <v>0</v>
      </c>
      <c r="E42" s="38" t="s">
        <v>284</v>
      </c>
      <c r="F42" s="48">
        <v>491</v>
      </c>
    </row>
    <row r="43" spans="1:6" x14ac:dyDescent="0.25">
      <c r="A43" s="7" t="s">
        <v>38</v>
      </c>
      <c r="B43" s="38">
        <v>734</v>
      </c>
      <c r="C43" s="38">
        <v>6</v>
      </c>
      <c r="D43" s="43" t="s">
        <v>284</v>
      </c>
      <c r="E43" s="38" t="s">
        <v>284</v>
      </c>
      <c r="F43" s="48">
        <v>745</v>
      </c>
    </row>
    <row r="44" spans="1:6" x14ac:dyDescent="0.25">
      <c r="A44" s="7" t="s">
        <v>39</v>
      </c>
      <c r="B44" s="38">
        <v>1298</v>
      </c>
      <c r="C44" s="38">
        <v>101</v>
      </c>
      <c r="D44" s="43" t="s">
        <v>284</v>
      </c>
      <c r="E44" s="38">
        <v>5</v>
      </c>
      <c r="F44" s="48">
        <v>1407</v>
      </c>
    </row>
    <row r="45" spans="1:6" x14ac:dyDescent="0.25">
      <c r="A45" s="7" t="s">
        <v>40</v>
      </c>
      <c r="B45" s="38">
        <v>482</v>
      </c>
      <c r="C45" s="38">
        <v>0</v>
      </c>
      <c r="D45" s="43" t="s">
        <v>284</v>
      </c>
      <c r="E45" s="38" t="s">
        <v>284</v>
      </c>
      <c r="F45" s="48">
        <v>486</v>
      </c>
    </row>
    <row r="46" spans="1:6" x14ac:dyDescent="0.25">
      <c r="A46" s="7" t="s">
        <v>41</v>
      </c>
      <c r="B46" s="38">
        <v>147</v>
      </c>
      <c r="C46" s="38">
        <v>0</v>
      </c>
      <c r="D46" s="43">
        <v>0</v>
      </c>
      <c r="E46" s="38">
        <v>0</v>
      </c>
      <c r="F46" s="48">
        <v>147</v>
      </c>
    </row>
    <row r="47" spans="1:6" x14ac:dyDescent="0.25">
      <c r="A47" s="7" t="s">
        <v>42</v>
      </c>
      <c r="B47" s="38">
        <v>227</v>
      </c>
      <c r="C47" s="38" t="s">
        <v>284</v>
      </c>
      <c r="D47" s="43" t="s">
        <v>284</v>
      </c>
      <c r="E47" s="38">
        <v>0</v>
      </c>
      <c r="F47" s="48">
        <v>229</v>
      </c>
    </row>
    <row r="48" spans="1:6" x14ac:dyDescent="0.25">
      <c r="A48" s="7" t="s">
        <v>43</v>
      </c>
      <c r="B48" s="38">
        <v>258</v>
      </c>
      <c r="C48" s="38" t="s">
        <v>284</v>
      </c>
      <c r="D48" s="43">
        <v>0</v>
      </c>
      <c r="E48" s="38">
        <v>0</v>
      </c>
      <c r="F48" s="48">
        <v>261</v>
      </c>
    </row>
    <row r="49" spans="1:6" x14ac:dyDescent="0.25">
      <c r="A49" s="7" t="s">
        <v>44</v>
      </c>
      <c r="B49" s="38">
        <v>268</v>
      </c>
      <c r="C49" s="38" t="s">
        <v>284</v>
      </c>
      <c r="D49" s="43">
        <v>0</v>
      </c>
      <c r="E49" s="38" t="s">
        <v>284</v>
      </c>
      <c r="F49" s="48">
        <v>270</v>
      </c>
    </row>
    <row r="50" spans="1:6" x14ac:dyDescent="0.25">
      <c r="A50" s="7" t="s">
        <v>45</v>
      </c>
      <c r="B50" s="38">
        <v>115</v>
      </c>
      <c r="C50" s="38">
        <v>0</v>
      </c>
      <c r="D50" s="43" t="s">
        <v>284</v>
      </c>
      <c r="E50" s="38">
        <v>0</v>
      </c>
      <c r="F50" s="48">
        <v>116</v>
      </c>
    </row>
    <row r="51" spans="1:6" x14ac:dyDescent="0.25">
      <c r="A51" s="7" t="s">
        <v>46</v>
      </c>
      <c r="B51" s="38">
        <v>144</v>
      </c>
      <c r="C51" s="38">
        <v>0</v>
      </c>
      <c r="D51" s="43">
        <v>0</v>
      </c>
      <c r="E51" s="38">
        <v>0</v>
      </c>
      <c r="F51" s="48">
        <v>144</v>
      </c>
    </row>
    <row r="52" spans="1:6" x14ac:dyDescent="0.25">
      <c r="A52" s="7" t="s">
        <v>47</v>
      </c>
      <c r="B52" s="38">
        <v>347</v>
      </c>
      <c r="C52" s="38" t="s">
        <v>284</v>
      </c>
      <c r="D52" s="43" t="s">
        <v>284</v>
      </c>
      <c r="E52" s="38">
        <v>0</v>
      </c>
      <c r="F52" s="48">
        <v>351</v>
      </c>
    </row>
    <row r="53" spans="1:6" x14ac:dyDescent="0.25">
      <c r="A53" s="7" t="s">
        <v>48</v>
      </c>
      <c r="B53" s="38">
        <v>715</v>
      </c>
      <c r="C53" s="38" t="s">
        <v>284</v>
      </c>
      <c r="D53" s="43" t="s">
        <v>284</v>
      </c>
      <c r="E53" s="38" t="s">
        <v>284</v>
      </c>
      <c r="F53" s="48">
        <v>722</v>
      </c>
    </row>
    <row r="54" spans="1:6" x14ac:dyDescent="0.25">
      <c r="A54" s="7" t="s">
        <v>49</v>
      </c>
      <c r="B54" s="38">
        <v>153</v>
      </c>
      <c r="C54" s="38">
        <v>0</v>
      </c>
      <c r="D54" s="43">
        <v>0</v>
      </c>
      <c r="E54" s="38">
        <v>0</v>
      </c>
      <c r="F54" s="48">
        <v>153</v>
      </c>
    </row>
    <row r="55" spans="1:6" x14ac:dyDescent="0.25">
      <c r="A55" s="7" t="s">
        <v>50</v>
      </c>
      <c r="B55" s="38">
        <v>322</v>
      </c>
      <c r="C55" s="38">
        <v>0</v>
      </c>
      <c r="D55" s="43">
        <v>0</v>
      </c>
      <c r="E55" s="38">
        <v>0</v>
      </c>
      <c r="F55" s="48">
        <v>322</v>
      </c>
    </row>
    <row r="56" spans="1:6" x14ac:dyDescent="0.25">
      <c r="A56" s="7" t="s">
        <v>51</v>
      </c>
      <c r="B56" s="38">
        <v>87</v>
      </c>
      <c r="C56" s="38">
        <v>0</v>
      </c>
      <c r="D56" s="43">
        <v>0</v>
      </c>
      <c r="E56" s="38">
        <v>0</v>
      </c>
      <c r="F56" s="48">
        <v>87</v>
      </c>
    </row>
    <row r="57" spans="1:6" x14ac:dyDescent="0.25">
      <c r="A57" s="7" t="s">
        <v>52</v>
      </c>
      <c r="B57" s="38">
        <v>1328</v>
      </c>
      <c r="C57" s="38">
        <v>20</v>
      </c>
      <c r="D57" s="43">
        <v>5</v>
      </c>
      <c r="E57" s="38" t="s">
        <v>284</v>
      </c>
      <c r="F57" s="48">
        <v>1355</v>
      </c>
    </row>
    <row r="58" spans="1:6" x14ac:dyDescent="0.25">
      <c r="A58" s="7" t="s">
        <v>53</v>
      </c>
      <c r="B58" s="38">
        <v>410</v>
      </c>
      <c r="C58" s="38" t="s">
        <v>284</v>
      </c>
      <c r="D58" s="43" t="s">
        <v>284</v>
      </c>
      <c r="E58" s="38">
        <v>0</v>
      </c>
      <c r="F58" s="48">
        <v>414</v>
      </c>
    </row>
    <row r="59" spans="1:6" s="1" customFormat="1" x14ac:dyDescent="0.25">
      <c r="A59" s="8" t="s">
        <v>55</v>
      </c>
      <c r="B59" s="45">
        <v>28265</v>
      </c>
      <c r="C59" s="45">
        <v>892</v>
      </c>
      <c r="D59" s="46">
        <v>128</v>
      </c>
      <c r="E59" s="45">
        <v>114</v>
      </c>
      <c r="F59" s="49">
        <v>29402</v>
      </c>
    </row>
    <row r="61" spans="1:6" x14ac:dyDescent="0.25">
      <c r="A61" t="s">
        <v>289</v>
      </c>
      <c r="E61"/>
    </row>
    <row r="62" spans="1:6" x14ac:dyDescent="0.25">
      <c r="A62" t="s">
        <v>281</v>
      </c>
    </row>
  </sheetData>
  <autoFilter ref="A3:F3" xr:uid="{DD45CAB2-F3D3-4B82-8E5E-97AD694A3446}"/>
  <conditionalFormatting sqref="A3:XFD60 A62:XFD1048576">
    <cfRule type="cellIs" dxfId="4" priority="2" operator="between">
      <formula>1</formula>
      <formula>4</formula>
    </cfRule>
  </conditionalFormatting>
  <conditionalFormatting sqref="A61:XFD61">
    <cfRule type="cellIs" dxfId="3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00B86-1E54-45C1-A7F9-28B9CFC55331}">
  <dimension ref="A1:B61"/>
  <sheetViews>
    <sheetView workbookViewId="0">
      <pane xSplit="1" topLeftCell="B1" activePane="topRight" state="frozen"/>
      <selection pane="topRight" activeCell="A73" sqref="A73"/>
    </sheetView>
  </sheetViews>
  <sheetFormatPr defaultRowHeight="15" x14ac:dyDescent="0.25"/>
  <cols>
    <col min="1" max="1" width="15.7109375" customWidth="1"/>
    <col min="2" max="2" width="13.7109375" style="3" customWidth="1"/>
  </cols>
  <sheetData>
    <row r="1" spans="1:2" ht="18.75" x14ac:dyDescent="0.3">
      <c r="A1" s="36" t="s">
        <v>271</v>
      </c>
    </row>
    <row r="3" spans="1:2" s="2" customFormat="1" ht="51.75" customHeight="1" x14ac:dyDescent="0.25">
      <c r="A3" s="51" t="s">
        <v>125</v>
      </c>
      <c r="B3" s="58" t="s">
        <v>209</v>
      </c>
    </row>
    <row r="4" spans="1:2" x14ac:dyDescent="0.25">
      <c r="A4" s="7" t="s">
        <v>0</v>
      </c>
      <c r="B4" s="21">
        <v>170</v>
      </c>
    </row>
    <row r="5" spans="1:2" x14ac:dyDescent="0.25">
      <c r="A5" s="7" t="s">
        <v>1</v>
      </c>
      <c r="B5" s="21">
        <v>1287</v>
      </c>
    </row>
    <row r="6" spans="1:2" x14ac:dyDescent="0.25">
      <c r="A6" s="7" t="s">
        <v>2</v>
      </c>
      <c r="B6" s="21">
        <v>242</v>
      </c>
    </row>
    <row r="7" spans="1:2" x14ac:dyDescent="0.25">
      <c r="A7" s="7" t="s">
        <v>3</v>
      </c>
      <c r="B7" s="21">
        <v>154</v>
      </c>
    </row>
    <row r="8" spans="1:2" x14ac:dyDescent="0.25">
      <c r="A8" s="7" t="s">
        <v>4</v>
      </c>
      <c r="B8" s="21">
        <v>569</v>
      </c>
    </row>
    <row r="9" spans="1:2" x14ac:dyDescent="0.25">
      <c r="A9" s="7" t="s">
        <v>5</v>
      </c>
      <c r="B9" s="21">
        <v>2726</v>
      </c>
    </row>
    <row r="10" spans="1:2" x14ac:dyDescent="0.25">
      <c r="A10" s="7" t="s">
        <v>6</v>
      </c>
      <c r="B10" s="21">
        <v>77</v>
      </c>
    </row>
    <row r="11" spans="1:2" x14ac:dyDescent="0.25">
      <c r="A11" s="7" t="s">
        <v>7</v>
      </c>
      <c r="B11" s="21">
        <v>91</v>
      </c>
    </row>
    <row r="12" spans="1:2" x14ac:dyDescent="0.25">
      <c r="A12" s="7" t="s">
        <v>8</v>
      </c>
      <c r="B12" s="21">
        <v>46</v>
      </c>
    </row>
    <row r="13" spans="1:2" x14ac:dyDescent="0.25">
      <c r="A13" s="7" t="s">
        <v>9</v>
      </c>
      <c r="B13" s="21">
        <v>511</v>
      </c>
    </row>
    <row r="14" spans="1:2" x14ac:dyDescent="0.25">
      <c r="A14" s="7" t="s">
        <v>10</v>
      </c>
      <c r="B14" s="21">
        <v>63</v>
      </c>
    </row>
    <row r="15" spans="1:2" x14ac:dyDescent="0.25">
      <c r="A15" s="7" t="s">
        <v>11</v>
      </c>
      <c r="B15" s="21">
        <v>150</v>
      </c>
    </row>
    <row r="16" spans="1:2" x14ac:dyDescent="0.25">
      <c r="A16" s="7" t="s">
        <v>12</v>
      </c>
      <c r="B16" s="21">
        <v>639</v>
      </c>
    </row>
    <row r="17" spans="1:2" x14ac:dyDescent="0.25">
      <c r="A17" s="7" t="s">
        <v>13</v>
      </c>
      <c r="B17" s="21">
        <v>228</v>
      </c>
    </row>
    <row r="18" spans="1:2" x14ac:dyDescent="0.25">
      <c r="A18" s="7" t="s">
        <v>14</v>
      </c>
      <c r="B18" s="21">
        <v>246</v>
      </c>
    </row>
    <row r="19" spans="1:2" x14ac:dyDescent="0.25">
      <c r="A19" s="7" t="s">
        <v>15</v>
      </c>
      <c r="B19" s="21">
        <v>111</v>
      </c>
    </row>
    <row r="20" spans="1:2" x14ac:dyDescent="0.25">
      <c r="A20" s="7" t="s">
        <v>16</v>
      </c>
      <c r="B20" s="21">
        <v>1335</v>
      </c>
    </row>
    <row r="21" spans="1:2" x14ac:dyDescent="0.25">
      <c r="A21" s="7" t="s">
        <v>17</v>
      </c>
      <c r="B21" s="21">
        <v>292</v>
      </c>
    </row>
    <row r="22" spans="1:2" x14ac:dyDescent="0.25">
      <c r="A22" s="7" t="s">
        <v>18</v>
      </c>
      <c r="B22" s="21">
        <v>657</v>
      </c>
    </row>
    <row r="23" spans="1:2" x14ac:dyDescent="0.25">
      <c r="A23" s="7" t="s">
        <v>19</v>
      </c>
      <c r="B23" s="21">
        <v>3925</v>
      </c>
    </row>
    <row r="24" spans="1:2" x14ac:dyDescent="0.25">
      <c r="A24" s="7" t="s">
        <v>20</v>
      </c>
      <c r="B24" s="21">
        <v>278</v>
      </c>
    </row>
    <row r="25" spans="1:2" x14ac:dyDescent="0.25">
      <c r="A25" s="7" t="s">
        <v>21</v>
      </c>
      <c r="B25" s="21">
        <v>185</v>
      </c>
    </row>
    <row r="26" spans="1:2" x14ac:dyDescent="0.25">
      <c r="A26" s="7" t="s">
        <v>22</v>
      </c>
      <c r="B26" s="21">
        <v>648</v>
      </c>
    </row>
    <row r="27" spans="1:2" x14ac:dyDescent="0.25">
      <c r="A27" s="7" t="s">
        <v>54</v>
      </c>
      <c r="B27" s="21">
        <v>258</v>
      </c>
    </row>
    <row r="28" spans="1:2" x14ac:dyDescent="0.25">
      <c r="A28" s="7" t="s">
        <v>23</v>
      </c>
      <c r="B28" s="21">
        <v>551</v>
      </c>
    </row>
    <row r="29" spans="1:2" x14ac:dyDescent="0.25">
      <c r="A29" s="7" t="s">
        <v>24</v>
      </c>
      <c r="B29" s="21">
        <v>381</v>
      </c>
    </row>
    <row r="30" spans="1:2" x14ac:dyDescent="0.25">
      <c r="A30" s="7" t="s">
        <v>25</v>
      </c>
      <c r="B30" s="21">
        <v>297</v>
      </c>
    </row>
    <row r="31" spans="1:2" x14ac:dyDescent="0.25">
      <c r="A31" s="7" t="s">
        <v>26</v>
      </c>
      <c r="B31" s="21">
        <v>1120</v>
      </c>
    </row>
    <row r="32" spans="1:2" x14ac:dyDescent="0.25">
      <c r="A32" s="7" t="s">
        <v>27</v>
      </c>
      <c r="B32" s="21">
        <v>285</v>
      </c>
    </row>
    <row r="33" spans="1:2" x14ac:dyDescent="0.25">
      <c r="A33" s="7" t="s">
        <v>28</v>
      </c>
      <c r="B33" s="21">
        <v>181</v>
      </c>
    </row>
    <row r="34" spans="1:2" x14ac:dyDescent="0.25">
      <c r="A34" s="7" t="s">
        <v>29</v>
      </c>
      <c r="B34" s="21">
        <v>2536</v>
      </c>
    </row>
    <row r="35" spans="1:2" x14ac:dyDescent="0.25">
      <c r="A35" s="7" t="s">
        <v>30</v>
      </c>
      <c r="B35" s="21">
        <v>116</v>
      </c>
    </row>
    <row r="36" spans="1:2" x14ac:dyDescent="0.25">
      <c r="A36" s="7" t="s">
        <v>31</v>
      </c>
      <c r="B36" s="21">
        <v>186</v>
      </c>
    </row>
    <row r="37" spans="1:2" x14ac:dyDescent="0.25">
      <c r="A37" s="7" t="s">
        <v>32</v>
      </c>
      <c r="B37" s="21">
        <v>253</v>
      </c>
    </row>
    <row r="38" spans="1:2" x14ac:dyDescent="0.25">
      <c r="A38" s="7" t="s">
        <v>33</v>
      </c>
      <c r="B38" s="21">
        <v>1295</v>
      </c>
    </row>
    <row r="39" spans="1:2" x14ac:dyDescent="0.25">
      <c r="A39" s="7" t="s">
        <v>34</v>
      </c>
      <c r="B39" s="21">
        <v>73</v>
      </c>
    </row>
    <row r="40" spans="1:2" x14ac:dyDescent="0.25">
      <c r="A40" s="7" t="s">
        <v>35</v>
      </c>
      <c r="B40" s="21">
        <v>82</v>
      </c>
    </row>
    <row r="41" spans="1:2" x14ac:dyDescent="0.25">
      <c r="A41" s="7" t="s">
        <v>36</v>
      </c>
      <c r="B41" s="21">
        <v>81</v>
      </c>
    </row>
    <row r="42" spans="1:2" x14ac:dyDescent="0.25">
      <c r="A42" s="7" t="s">
        <v>37</v>
      </c>
      <c r="B42" s="21">
        <v>317</v>
      </c>
    </row>
    <row r="43" spans="1:2" x14ac:dyDescent="0.25">
      <c r="A43" s="7" t="s">
        <v>38</v>
      </c>
      <c r="B43" s="21">
        <v>533</v>
      </c>
    </row>
    <row r="44" spans="1:2" x14ac:dyDescent="0.25">
      <c r="A44" s="7" t="s">
        <v>39</v>
      </c>
      <c r="B44" s="21">
        <v>1842</v>
      </c>
    </row>
    <row r="45" spans="1:2" x14ac:dyDescent="0.25">
      <c r="A45" s="7" t="s">
        <v>40</v>
      </c>
      <c r="B45" s="21">
        <v>517</v>
      </c>
    </row>
    <row r="46" spans="1:2" x14ac:dyDescent="0.25">
      <c r="A46" s="7" t="s">
        <v>41</v>
      </c>
      <c r="B46" s="21">
        <v>65</v>
      </c>
    </row>
    <row r="47" spans="1:2" x14ac:dyDescent="0.25">
      <c r="A47" s="7" t="s">
        <v>42</v>
      </c>
      <c r="B47" s="21">
        <v>164</v>
      </c>
    </row>
    <row r="48" spans="1:2" x14ac:dyDescent="0.25">
      <c r="A48" s="7" t="s">
        <v>43</v>
      </c>
      <c r="B48" s="21">
        <v>141</v>
      </c>
    </row>
    <row r="49" spans="1:2" x14ac:dyDescent="0.25">
      <c r="A49" s="7" t="s">
        <v>44</v>
      </c>
      <c r="B49" s="21">
        <v>165</v>
      </c>
    </row>
    <row r="50" spans="1:2" x14ac:dyDescent="0.25">
      <c r="A50" s="7" t="s">
        <v>45</v>
      </c>
      <c r="B50" s="21">
        <v>84</v>
      </c>
    </row>
    <row r="51" spans="1:2" x14ac:dyDescent="0.25">
      <c r="A51" s="7" t="s">
        <v>46</v>
      </c>
      <c r="B51" s="21">
        <v>107</v>
      </c>
    </row>
    <row r="52" spans="1:2" x14ac:dyDescent="0.25">
      <c r="A52" s="7" t="s">
        <v>47</v>
      </c>
      <c r="B52" s="21">
        <v>255</v>
      </c>
    </row>
    <row r="53" spans="1:2" x14ac:dyDescent="0.25">
      <c r="A53" s="7" t="s">
        <v>48</v>
      </c>
      <c r="B53" s="21">
        <v>352</v>
      </c>
    </row>
    <row r="54" spans="1:2" x14ac:dyDescent="0.25">
      <c r="A54" s="7" t="s">
        <v>49</v>
      </c>
      <c r="B54" s="21">
        <v>94</v>
      </c>
    </row>
    <row r="55" spans="1:2" x14ac:dyDescent="0.25">
      <c r="A55" s="7" t="s">
        <v>50</v>
      </c>
      <c r="B55" s="21">
        <v>207</v>
      </c>
    </row>
    <row r="56" spans="1:2" x14ac:dyDescent="0.25">
      <c r="A56" s="7" t="s">
        <v>51</v>
      </c>
      <c r="B56" s="21">
        <v>45</v>
      </c>
    </row>
    <row r="57" spans="1:2" x14ac:dyDescent="0.25">
      <c r="A57" s="7" t="s">
        <v>52</v>
      </c>
      <c r="B57" s="21">
        <v>1445</v>
      </c>
    </row>
    <row r="58" spans="1:2" x14ac:dyDescent="0.25">
      <c r="A58" s="7" t="s">
        <v>53</v>
      </c>
      <c r="B58" s="21">
        <v>176</v>
      </c>
    </row>
    <row r="59" spans="1:2" s="1" customFormat="1" x14ac:dyDescent="0.25">
      <c r="A59" s="8" t="s">
        <v>55</v>
      </c>
      <c r="B59" s="22">
        <f>SUM(B4:B58)</f>
        <v>28834</v>
      </c>
    </row>
    <row r="61" spans="1:2" x14ac:dyDescent="0.25">
      <c r="A61" t="s">
        <v>281</v>
      </c>
    </row>
  </sheetData>
  <autoFilter ref="A3:B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726EF-0A78-4AA8-AF0A-AD212389B7EF}">
  <dimension ref="A1:B43"/>
  <sheetViews>
    <sheetView workbookViewId="0">
      <pane xSplit="1" topLeftCell="B1" activePane="topRight" state="frozen"/>
      <selection pane="topRight" activeCell="A56" sqref="A56"/>
    </sheetView>
  </sheetViews>
  <sheetFormatPr defaultRowHeight="15" x14ac:dyDescent="0.25"/>
  <cols>
    <col min="1" max="1" width="15.7109375" customWidth="1"/>
    <col min="2" max="2" width="13.7109375" style="3" customWidth="1"/>
  </cols>
  <sheetData>
    <row r="1" spans="1:2" ht="18.75" x14ac:dyDescent="0.3">
      <c r="A1" s="36" t="s">
        <v>272</v>
      </c>
    </row>
    <row r="3" spans="1:2" s="2" customFormat="1" ht="51.75" customHeight="1" x14ac:dyDescent="0.25">
      <c r="A3" s="51" t="s">
        <v>127</v>
      </c>
      <c r="B3" s="58" t="s">
        <v>229</v>
      </c>
    </row>
    <row r="4" spans="1:2" x14ac:dyDescent="0.25">
      <c r="A4" s="7" t="s">
        <v>210</v>
      </c>
      <c r="B4" s="21">
        <v>4</v>
      </c>
    </row>
    <row r="5" spans="1:2" x14ac:dyDescent="0.25">
      <c r="A5" s="7" t="s">
        <v>211</v>
      </c>
      <c r="B5" s="21">
        <v>1</v>
      </c>
    </row>
    <row r="6" spans="1:2" x14ac:dyDescent="0.25">
      <c r="A6" s="7" t="s">
        <v>128</v>
      </c>
      <c r="B6" s="21">
        <v>8</v>
      </c>
    </row>
    <row r="7" spans="1:2" x14ac:dyDescent="0.25">
      <c r="A7" s="7" t="s">
        <v>212</v>
      </c>
      <c r="B7" s="21">
        <v>6</v>
      </c>
    </row>
    <row r="8" spans="1:2" x14ac:dyDescent="0.25">
      <c r="A8" s="7" t="s">
        <v>213</v>
      </c>
      <c r="B8" s="21">
        <v>2</v>
      </c>
    </row>
    <row r="9" spans="1:2" x14ac:dyDescent="0.25">
      <c r="A9" s="7" t="s">
        <v>129</v>
      </c>
      <c r="B9" s="21">
        <v>30</v>
      </c>
    </row>
    <row r="10" spans="1:2" x14ac:dyDescent="0.25">
      <c r="A10" s="7" t="s">
        <v>214</v>
      </c>
      <c r="B10" s="21">
        <v>1</v>
      </c>
    </row>
    <row r="11" spans="1:2" x14ac:dyDescent="0.25">
      <c r="A11" s="7" t="s">
        <v>130</v>
      </c>
      <c r="B11" s="21">
        <v>57</v>
      </c>
    </row>
    <row r="12" spans="1:2" x14ac:dyDescent="0.25">
      <c r="A12" s="7" t="s">
        <v>131</v>
      </c>
      <c r="B12" s="21">
        <v>24</v>
      </c>
    </row>
    <row r="13" spans="1:2" x14ac:dyDescent="0.25">
      <c r="A13" s="7" t="s">
        <v>215</v>
      </c>
      <c r="B13" s="21">
        <v>1</v>
      </c>
    </row>
    <row r="14" spans="1:2" x14ac:dyDescent="0.25">
      <c r="A14" s="7" t="s">
        <v>216</v>
      </c>
      <c r="B14" s="21">
        <v>2</v>
      </c>
    </row>
    <row r="15" spans="1:2" x14ac:dyDescent="0.25">
      <c r="A15" s="7" t="s">
        <v>132</v>
      </c>
      <c r="B15" s="21">
        <v>4</v>
      </c>
    </row>
    <row r="16" spans="1:2" x14ac:dyDescent="0.25">
      <c r="A16" s="7" t="s">
        <v>217</v>
      </c>
      <c r="B16" s="21">
        <v>1</v>
      </c>
    </row>
    <row r="17" spans="1:2" x14ac:dyDescent="0.25">
      <c r="A17" s="7" t="s">
        <v>133</v>
      </c>
      <c r="B17" s="21">
        <v>398</v>
      </c>
    </row>
    <row r="18" spans="1:2" x14ac:dyDescent="0.25">
      <c r="A18" s="7" t="s">
        <v>134</v>
      </c>
      <c r="B18" s="21">
        <v>5</v>
      </c>
    </row>
    <row r="19" spans="1:2" x14ac:dyDescent="0.25">
      <c r="A19" s="7" t="s">
        <v>135</v>
      </c>
      <c r="B19" s="21">
        <v>320</v>
      </c>
    </row>
    <row r="20" spans="1:2" x14ac:dyDescent="0.25">
      <c r="A20" s="7" t="s">
        <v>136</v>
      </c>
      <c r="B20" s="21">
        <v>3</v>
      </c>
    </row>
    <row r="21" spans="1:2" x14ac:dyDescent="0.25">
      <c r="A21" s="7" t="s">
        <v>218</v>
      </c>
      <c r="B21" s="21">
        <v>1</v>
      </c>
    </row>
    <row r="22" spans="1:2" x14ac:dyDescent="0.25">
      <c r="A22" s="7" t="s">
        <v>219</v>
      </c>
      <c r="B22" s="21">
        <v>1</v>
      </c>
    </row>
    <row r="23" spans="1:2" x14ac:dyDescent="0.25">
      <c r="A23" s="7" t="s">
        <v>220</v>
      </c>
      <c r="B23" s="21">
        <v>1</v>
      </c>
    </row>
    <row r="24" spans="1:2" x14ac:dyDescent="0.25">
      <c r="A24" s="7" t="s">
        <v>221</v>
      </c>
      <c r="B24" s="21">
        <v>1</v>
      </c>
    </row>
    <row r="25" spans="1:2" x14ac:dyDescent="0.25">
      <c r="A25" s="7" t="s">
        <v>137</v>
      </c>
      <c r="B25" s="21">
        <v>62</v>
      </c>
    </row>
    <row r="26" spans="1:2" x14ac:dyDescent="0.25">
      <c r="A26" s="7" t="s">
        <v>222</v>
      </c>
      <c r="B26" s="21">
        <v>1</v>
      </c>
    </row>
    <row r="27" spans="1:2" x14ac:dyDescent="0.25">
      <c r="A27" s="7" t="s">
        <v>223</v>
      </c>
      <c r="B27" s="21">
        <v>2</v>
      </c>
    </row>
    <row r="28" spans="1:2" x14ac:dyDescent="0.25">
      <c r="A28" s="7" t="s">
        <v>224</v>
      </c>
      <c r="B28" s="21">
        <v>1</v>
      </c>
    </row>
    <row r="29" spans="1:2" x14ac:dyDescent="0.25">
      <c r="A29" s="7" t="s">
        <v>138</v>
      </c>
      <c r="B29" s="21">
        <v>5</v>
      </c>
    </row>
    <row r="30" spans="1:2" x14ac:dyDescent="0.25">
      <c r="A30" s="7" t="s">
        <v>139</v>
      </c>
      <c r="B30" s="21">
        <v>770</v>
      </c>
    </row>
    <row r="31" spans="1:2" x14ac:dyDescent="0.25">
      <c r="A31" s="7" t="s">
        <v>140</v>
      </c>
      <c r="B31" s="21">
        <v>285</v>
      </c>
    </row>
    <row r="32" spans="1:2" x14ac:dyDescent="0.25">
      <c r="A32" s="7" t="s">
        <v>141</v>
      </c>
      <c r="B32" s="21">
        <v>24</v>
      </c>
    </row>
    <row r="33" spans="1:2" x14ac:dyDescent="0.25">
      <c r="A33" s="7" t="s">
        <v>225</v>
      </c>
      <c r="B33" s="21">
        <v>1</v>
      </c>
    </row>
    <row r="34" spans="1:2" x14ac:dyDescent="0.25">
      <c r="A34" s="7" t="s">
        <v>142</v>
      </c>
      <c r="B34" s="21">
        <v>21</v>
      </c>
    </row>
    <row r="35" spans="1:2" x14ac:dyDescent="0.25">
      <c r="A35" s="7" t="s">
        <v>143</v>
      </c>
      <c r="B35" s="21">
        <v>14</v>
      </c>
    </row>
    <row r="36" spans="1:2" x14ac:dyDescent="0.25">
      <c r="A36" s="7" t="s">
        <v>144</v>
      </c>
      <c r="B36" s="21">
        <v>629</v>
      </c>
    </row>
    <row r="37" spans="1:2" x14ac:dyDescent="0.25">
      <c r="A37" s="7" t="s">
        <v>226</v>
      </c>
      <c r="B37" s="21">
        <v>1</v>
      </c>
    </row>
    <row r="38" spans="1:2" x14ac:dyDescent="0.25">
      <c r="A38" s="7" t="s">
        <v>227</v>
      </c>
      <c r="B38" s="21">
        <v>1</v>
      </c>
    </row>
    <row r="39" spans="1:2" x14ac:dyDescent="0.25">
      <c r="A39" s="7" t="s">
        <v>55</v>
      </c>
      <c r="B39" s="21">
        <v>26713</v>
      </c>
    </row>
    <row r="40" spans="1:2" x14ac:dyDescent="0.25">
      <c r="A40" s="7" t="s">
        <v>228</v>
      </c>
      <c r="B40" s="21">
        <v>1</v>
      </c>
    </row>
    <row r="41" spans="1:2" x14ac:dyDescent="0.25">
      <c r="A41" s="8" t="s">
        <v>145</v>
      </c>
      <c r="B41" s="20">
        <f>SUM(B4:B40)</f>
        <v>29402</v>
      </c>
    </row>
    <row r="42" spans="1:2" x14ac:dyDescent="0.25">
      <c r="B42" s="23"/>
    </row>
    <row r="43" spans="1:2" x14ac:dyDescent="0.25">
      <c r="A43" t="s">
        <v>281</v>
      </c>
      <c r="B43" s="23"/>
    </row>
  </sheetData>
  <autoFilter ref="A3:B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F4DB-5BBE-48E1-BC22-D8BE9DE30940}">
  <dimension ref="A1:G62"/>
  <sheetViews>
    <sheetView workbookViewId="0">
      <pane xSplit="1" topLeftCell="B1" activePane="topRight" state="frozen"/>
      <selection pane="topRight" activeCell="A73" sqref="A73"/>
    </sheetView>
  </sheetViews>
  <sheetFormatPr defaultRowHeight="15" x14ac:dyDescent="0.25"/>
  <cols>
    <col min="1" max="1" width="15.7109375" customWidth="1"/>
    <col min="2" max="3" width="15.7109375" style="3" customWidth="1"/>
    <col min="4" max="4" width="15.85546875" customWidth="1"/>
    <col min="5" max="6" width="15.7109375" style="3" customWidth="1"/>
    <col min="7" max="7" width="15.7109375" customWidth="1"/>
  </cols>
  <sheetData>
    <row r="1" spans="1:7" s="36" customFormat="1" ht="18.75" x14ac:dyDescent="0.3">
      <c r="A1" s="36" t="s">
        <v>273</v>
      </c>
      <c r="B1" s="57"/>
      <c r="C1" s="57"/>
      <c r="E1" s="57"/>
      <c r="F1" s="57"/>
    </row>
    <row r="3" spans="1:7" s="2" customFormat="1" ht="66.75" customHeight="1" x14ac:dyDescent="0.25">
      <c r="A3" s="51" t="s">
        <v>61</v>
      </c>
      <c r="B3" s="52" t="s">
        <v>230</v>
      </c>
      <c r="C3" s="52" t="s">
        <v>231</v>
      </c>
      <c r="D3" s="52" t="s">
        <v>232</v>
      </c>
      <c r="E3" s="52" t="s">
        <v>233</v>
      </c>
      <c r="F3" s="52" t="s">
        <v>234</v>
      </c>
      <c r="G3" s="59" t="s">
        <v>235</v>
      </c>
    </row>
    <row r="4" spans="1:7" x14ac:dyDescent="0.25">
      <c r="A4" s="7" t="s">
        <v>0</v>
      </c>
      <c r="B4" s="38">
        <v>103</v>
      </c>
      <c r="C4" s="38">
        <v>102</v>
      </c>
      <c r="D4" s="43">
        <v>15</v>
      </c>
      <c r="E4" s="38">
        <v>35</v>
      </c>
      <c r="F4" s="38">
        <v>17</v>
      </c>
      <c r="G4" s="48">
        <v>272</v>
      </c>
    </row>
    <row r="5" spans="1:7" x14ac:dyDescent="0.25">
      <c r="A5" s="7" t="s">
        <v>1</v>
      </c>
      <c r="B5" s="38">
        <v>611</v>
      </c>
      <c r="C5" s="38">
        <v>509</v>
      </c>
      <c r="D5" s="43">
        <v>188</v>
      </c>
      <c r="E5" s="38">
        <v>137</v>
      </c>
      <c r="F5" s="38">
        <v>90</v>
      </c>
      <c r="G5" s="48">
        <v>1535</v>
      </c>
    </row>
    <row r="6" spans="1:7" x14ac:dyDescent="0.25">
      <c r="A6" s="7" t="s">
        <v>2</v>
      </c>
      <c r="B6" s="38">
        <v>164</v>
      </c>
      <c r="C6" s="38">
        <v>142</v>
      </c>
      <c r="D6" s="43">
        <v>45</v>
      </c>
      <c r="E6" s="38">
        <v>34</v>
      </c>
      <c r="F6" s="38">
        <v>18</v>
      </c>
      <c r="G6" s="48">
        <v>403</v>
      </c>
    </row>
    <row r="7" spans="1:7" x14ac:dyDescent="0.25">
      <c r="A7" s="7" t="s">
        <v>3</v>
      </c>
      <c r="B7" s="38">
        <v>83</v>
      </c>
      <c r="C7" s="38">
        <v>69</v>
      </c>
      <c r="D7" s="43">
        <v>10</v>
      </c>
      <c r="E7" s="38">
        <v>29</v>
      </c>
      <c r="F7" s="38">
        <v>19</v>
      </c>
      <c r="G7" s="48">
        <v>210</v>
      </c>
    </row>
    <row r="8" spans="1:7" x14ac:dyDescent="0.25">
      <c r="A8" s="7" t="s">
        <v>4</v>
      </c>
      <c r="B8" s="38">
        <v>175</v>
      </c>
      <c r="C8" s="38">
        <v>119</v>
      </c>
      <c r="D8" s="43">
        <v>25</v>
      </c>
      <c r="E8" s="38">
        <v>96</v>
      </c>
      <c r="F8" s="38">
        <v>19</v>
      </c>
      <c r="G8" s="48">
        <v>434</v>
      </c>
    </row>
    <row r="9" spans="1:7" x14ac:dyDescent="0.25">
      <c r="A9" s="7" t="s">
        <v>5</v>
      </c>
      <c r="B9" s="38">
        <v>616</v>
      </c>
      <c r="C9" s="38">
        <v>499</v>
      </c>
      <c r="D9" s="43">
        <v>199</v>
      </c>
      <c r="E9" s="38">
        <v>204</v>
      </c>
      <c r="F9" s="38">
        <v>86</v>
      </c>
      <c r="G9" s="48">
        <v>1604</v>
      </c>
    </row>
    <row r="10" spans="1:7" x14ac:dyDescent="0.25">
      <c r="A10" s="7" t="s">
        <v>6</v>
      </c>
      <c r="B10" s="38">
        <v>46</v>
      </c>
      <c r="C10" s="38">
        <v>47</v>
      </c>
      <c r="D10" s="43">
        <v>5</v>
      </c>
      <c r="E10" s="38">
        <v>18</v>
      </c>
      <c r="F10" s="38">
        <v>12</v>
      </c>
      <c r="G10" s="48">
        <v>128</v>
      </c>
    </row>
    <row r="11" spans="1:7" x14ac:dyDescent="0.25">
      <c r="A11" s="7" t="s">
        <v>7</v>
      </c>
      <c r="B11" s="38">
        <v>53</v>
      </c>
      <c r="C11" s="38">
        <v>70</v>
      </c>
      <c r="D11" s="43">
        <v>12</v>
      </c>
      <c r="E11" s="38">
        <v>13</v>
      </c>
      <c r="F11" s="38">
        <v>6</v>
      </c>
      <c r="G11" s="48">
        <v>154</v>
      </c>
    </row>
    <row r="12" spans="1:7" x14ac:dyDescent="0.25">
      <c r="A12" s="7" t="s">
        <v>8</v>
      </c>
      <c r="B12" s="38">
        <v>41</v>
      </c>
      <c r="C12" s="38">
        <v>31</v>
      </c>
      <c r="D12" s="43">
        <v>0</v>
      </c>
      <c r="E12" s="38">
        <v>13</v>
      </c>
      <c r="F12" s="38">
        <v>10</v>
      </c>
      <c r="G12" s="48">
        <v>95</v>
      </c>
    </row>
    <row r="13" spans="1:7" x14ac:dyDescent="0.25">
      <c r="A13" s="7" t="s">
        <v>9</v>
      </c>
      <c r="B13" s="38">
        <v>327</v>
      </c>
      <c r="C13" s="38">
        <v>220</v>
      </c>
      <c r="D13" s="43">
        <v>139</v>
      </c>
      <c r="E13" s="38">
        <v>87</v>
      </c>
      <c r="F13" s="38">
        <v>37</v>
      </c>
      <c r="G13" s="48">
        <v>810</v>
      </c>
    </row>
    <row r="14" spans="1:7" x14ac:dyDescent="0.25">
      <c r="A14" s="7" t="s">
        <v>10</v>
      </c>
      <c r="B14" s="38">
        <v>26</v>
      </c>
      <c r="C14" s="38">
        <v>40</v>
      </c>
      <c r="D14" s="43" t="s">
        <v>284</v>
      </c>
      <c r="E14" s="38">
        <v>18</v>
      </c>
      <c r="F14" s="38" t="s">
        <v>284</v>
      </c>
      <c r="G14" s="48">
        <v>92</v>
      </c>
    </row>
    <row r="15" spans="1:7" x14ac:dyDescent="0.25">
      <c r="A15" s="7" t="s">
        <v>11</v>
      </c>
      <c r="B15" s="38">
        <v>78</v>
      </c>
      <c r="C15" s="38">
        <v>57</v>
      </c>
      <c r="D15" s="43" t="s">
        <v>284</v>
      </c>
      <c r="E15" s="38">
        <v>33</v>
      </c>
      <c r="F15" s="38" t="s">
        <v>284</v>
      </c>
      <c r="G15" s="48">
        <v>182</v>
      </c>
    </row>
    <row r="16" spans="1:7" x14ac:dyDescent="0.25">
      <c r="A16" s="7" t="s">
        <v>12</v>
      </c>
      <c r="B16" s="38">
        <v>256</v>
      </c>
      <c r="C16" s="38">
        <v>172</v>
      </c>
      <c r="D16" s="43">
        <v>106</v>
      </c>
      <c r="E16" s="38">
        <v>90</v>
      </c>
      <c r="F16" s="38">
        <v>22</v>
      </c>
      <c r="G16" s="48">
        <v>646</v>
      </c>
    </row>
    <row r="17" spans="1:7" x14ac:dyDescent="0.25">
      <c r="A17" s="7" t="s">
        <v>13</v>
      </c>
      <c r="B17" s="38">
        <v>115</v>
      </c>
      <c r="C17" s="38">
        <v>142</v>
      </c>
      <c r="D17" s="43">
        <v>15</v>
      </c>
      <c r="E17" s="38">
        <v>53</v>
      </c>
      <c r="F17" s="38">
        <v>21</v>
      </c>
      <c r="G17" s="48">
        <v>346</v>
      </c>
    </row>
    <row r="18" spans="1:7" x14ac:dyDescent="0.25">
      <c r="A18" s="7" t="s">
        <v>14</v>
      </c>
      <c r="B18" s="38">
        <v>253</v>
      </c>
      <c r="C18" s="38">
        <v>127</v>
      </c>
      <c r="D18" s="43">
        <v>30</v>
      </c>
      <c r="E18" s="38">
        <v>105</v>
      </c>
      <c r="F18" s="38">
        <v>23</v>
      </c>
      <c r="G18" s="48">
        <v>538</v>
      </c>
    </row>
    <row r="19" spans="1:7" x14ac:dyDescent="0.25">
      <c r="A19" s="7" t="s">
        <v>15</v>
      </c>
      <c r="B19" s="38">
        <v>82</v>
      </c>
      <c r="C19" s="38">
        <v>74</v>
      </c>
      <c r="D19" s="43">
        <v>5</v>
      </c>
      <c r="E19" s="38">
        <v>24</v>
      </c>
      <c r="F19" s="38">
        <v>16</v>
      </c>
      <c r="G19" s="48">
        <v>201</v>
      </c>
    </row>
    <row r="20" spans="1:7" x14ac:dyDescent="0.25">
      <c r="A20" s="7" t="s">
        <v>16</v>
      </c>
      <c r="B20" s="38">
        <v>502</v>
      </c>
      <c r="C20" s="38">
        <v>373</v>
      </c>
      <c r="D20" s="43">
        <v>5</v>
      </c>
      <c r="E20" s="38">
        <v>173</v>
      </c>
      <c r="F20" s="38">
        <v>50</v>
      </c>
      <c r="G20" s="48">
        <v>1103</v>
      </c>
    </row>
    <row r="21" spans="1:7" x14ac:dyDescent="0.25">
      <c r="A21" s="7" t="s">
        <v>17</v>
      </c>
      <c r="B21" s="38">
        <v>208</v>
      </c>
      <c r="C21" s="38">
        <v>134</v>
      </c>
      <c r="D21" s="43">
        <v>35</v>
      </c>
      <c r="E21" s="38">
        <v>62</v>
      </c>
      <c r="F21" s="38">
        <v>20</v>
      </c>
      <c r="G21" s="48">
        <v>459</v>
      </c>
    </row>
    <row r="22" spans="1:7" x14ac:dyDescent="0.25">
      <c r="A22" s="7" t="s">
        <v>18</v>
      </c>
      <c r="B22" s="38">
        <v>222</v>
      </c>
      <c r="C22" s="38">
        <v>196</v>
      </c>
      <c r="D22" s="43">
        <v>92</v>
      </c>
      <c r="E22" s="38">
        <v>64</v>
      </c>
      <c r="F22" s="38">
        <v>27</v>
      </c>
      <c r="G22" s="48">
        <v>601</v>
      </c>
    </row>
    <row r="23" spans="1:7" x14ac:dyDescent="0.25">
      <c r="A23" s="7" t="s">
        <v>19</v>
      </c>
      <c r="B23" s="38">
        <v>1126</v>
      </c>
      <c r="C23" s="38">
        <v>913</v>
      </c>
      <c r="D23" s="43">
        <v>615</v>
      </c>
      <c r="E23" s="38">
        <v>308</v>
      </c>
      <c r="F23" s="38">
        <v>162</v>
      </c>
      <c r="G23" s="48">
        <v>3124</v>
      </c>
    </row>
    <row r="24" spans="1:7" x14ac:dyDescent="0.25">
      <c r="A24" s="7" t="s">
        <v>20</v>
      </c>
      <c r="B24" s="38">
        <v>178</v>
      </c>
      <c r="C24" s="38">
        <v>108</v>
      </c>
      <c r="D24" s="43">
        <v>0</v>
      </c>
      <c r="E24" s="38">
        <v>51</v>
      </c>
      <c r="F24" s="38">
        <v>15</v>
      </c>
      <c r="G24" s="48">
        <v>352</v>
      </c>
    </row>
    <row r="25" spans="1:7" x14ac:dyDescent="0.25">
      <c r="A25" s="7" t="s">
        <v>21</v>
      </c>
      <c r="B25" s="38">
        <v>138</v>
      </c>
      <c r="C25" s="38">
        <v>141</v>
      </c>
      <c r="D25" s="43">
        <v>46</v>
      </c>
      <c r="E25" s="38">
        <v>30</v>
      </c>
      <c r="F25" s="38">
        <v>33</v>
      </c>
      <c r="G25" s="48">
        <v>388</v>
      </c>
    </row>
    <row r="26" spans="1:7" x14ac:dyDescent="0.25">
      <c r="A26" s="7" t="s">
        <v>22</v>
      </c>
      <c r="B26" s="38">
        <v>378</v>
      </c>
      <c r="C26" s="38">
        <v>245</v>
      </c>
      <c r="D26" s="43">
        <v>17</v>
      </c>
      <c r="E26" s="38">
        <v>43</v>
      </c>
      <c r="F26" s="38">
        <v>37</v>
      </c>
      <c r="G26" s="48">
        <v>720</v>
      </c>
    </row>
    <row r="27" spans="1:7" x14ac:dyDescent="0.25">
      <c r="A27" s="7" t="s">
        <v>54</v>
      </c>
      <c r="B27" s="38">
        <v>211</v>
      </c>
      <c r="C27" s="38">
        <v>130</v>
      </c>
      <c r="D27" s="43">
        <v>11</v>
      </c>
      <c r="E27" s="38">
        <v>50</v>
      </c>
      <c r="F27" s="38">
        <v>24</v>
      </c>
      <c r="G27" s="48">
        <v>426</v>
      </c>
    </row>
    <row r="28" spans="1:7" x14ac:dyDescent="0.25">
      <c r="A28" s="7" t="s">
        <v>23</v>
      </c>
      <c r="B28" s="38">
        <v>356</v>
      </c>
      <c r="C28" s="38">
        <v>320</v>
      </c>
      <c r="D28" s="43">
        <v>6</v>
      </c>
      <c r="E28" s="38">
        <v>162</v>
      </c>
      <c r="F28" s="38">
        <v>39</v>
      </c>
      <c r="G28" s="48">
        <v>883</v>
      </c>
    </row>
    <row r="29" spans="1:7" x14ac:dyDescent="0.25">
      <c r="A29" s="7" t="s">
        <v>24</v>
      </c>
      <c r="B29" s="38">
        <v>241</v>
      </c>
      <c r="C29" s="38">
        <v>140</v>
      </c>
      <c r="D29" s="43">
        <v>25</v>
      </c>
      <c r="E29" s="38">
        <v>96</v>
      </c>
      <c r="F29" s="38">
        <v>25</v>
      </c>
      <c r="G29" s="48">
        <v>527</v>
      </c>
    </row>
    <row r="30" spans="1:7" x14ac:dyDescent="0.25">
      <c r="A30" s="7" t="s">
        <v>25</v>
      </c>
      <c r="B30" s="38">
        <v>199</v>
      </c>
      <c r="C30" s="38">
        <v>158</v>
      </c>
      <c r="D30" s="43">
        <v>24</v>
      </c>
      <c r="E30" s="38">
        <v>77</v>
      </c>
      <c r="F30" s="38">
        <v>35</v>
      </c>
      <c r="G30" s="48">
        <v>493</v>
      </c>
    </row>
    <row r="31" spans="1:7" x14ac:dyDescent="0.25">
      <c r="A31" s="7" t="s">
        <v>26</v>
      </c>
      <c r="B31" s="38">
        <v>512</v>
      </c>
      <c r="C31" s="38">
        <v>413</v>
      </c>
      <c r="D31" s="43">
        <v>44</v>
      </c>
      <c r="E31" s="38">
        <v>157</v>
      </c>
      <c r="F31" s="38">
        <v>43</v>
      </c>
      <c r="G31" s="48">
        <v>1169</v>
      </c>
    </row>
    <row r="32" spans="1:7" x14ac:dyDescent="0.25">
      <c r="A32" s="7" t="s">
        <v>27</v>
      </c>
      <c r="B32" s="38">
        <v>186</v>
      </c>
      <c r="C32" s="38">
        <v>156</v>
      </c>
      <c r="D32" s="43" t="s">
        <v>284</v>
      </c>
      <c r="E32" s="38">
        <v>65</v>
      </c>
      <c r="F32" s="38" t="s">
        <v>284</v>
      </c>
      <c r="G32" s="48">
        <v>433</v>
      </c>
    </row>
    <row r="33" spans="1:7" x14ac:dyDescent="0.25">
      <c r="A33" s="7" t="s">
        <v>28</v>
      </c>
      <c r="B33" s="38">
        <v>289</v>
      </c>
      <c r="C33" s="38">
        <v>153</v>
      </c>
      <c r="D33" s="43">
        <v>8</v>
      </c>
      <c r="E33" s="38">
        <v>27</v>
      </c>
      <c r="F33" s="38">
        <v>18</v>
      </c>
      <c r="G33" s="48">
        <v>495</v>
      </c>
    </row>
    <row r="34" spans="1:7" x14ac:dyDescent="0.25">
      <c r="A34" s="7" t="s">
        <v>29</v>
      </c>
      <c r="B34" s="38">
        <v>328</v>
      </c>
      <c r="C34" s="38">
        <v>317</v>
      </c>
      <c r="D34" s="43">
        <v>12</v>
      </c>
      <c r="E34" s="38">
        <v>152</v>
      </c>
      <c r="F34" s="38">
        <v>41</v>
      </c>
      <c r="G34" s="48">
        <v>850</v>
      </c>
    </row>
    <row r="35" spans="1:7" x14ac:dyDescent="0.25">
      <c r="A35" s="7" t="s">
        <v>30</v>
      </c>
      <c r="B35" s="38">
        <v>77</v>
      </c>
      <c r="C35" s="38">
        <v>80</v>
      </c>
      <c r="D35" s="43">
        <v>19</v>
      </c>
      <c r="E35" s="38">
        <v>33</v>
      </c>
      <c r="F35" s="38">
        <v>13</v>
      </c>
      <c r="G35" s="48">
        <v>222</v>
      </c>
    </row>
    <row r="36" spans="1:7" x14ac:dyDescent="0.25">
      <c r="A36" s="7" t="s">
        <v>31</v>
      </c>
      <c r="B36" s="38">
        <v>105</v>
      </c>
      <c r="C36" s="38">
        <v>98</v>
      </c>
      <c r="D36" s="43">
        <v>20</v>
      </c>
      <c r="E36" s="38">
        <v>40</v>
      </c>
      <c r="F36" s="38">
        <v>16</v>
      </c>
      <c r="G36" s="48">
        <v>279</v>
      </c>
    </row>
    <row r="37" spans="1:7" x14ac:dyDescent="0.25">
      <c r="A37" s="7" t="s">
        <v>32</v>
      </c>
      <c r="B37" s="38">
        <v>221</v>
      </c>
      <c r="C37" s="38">
        <v>119</v>
      </c>
      <c r="D37" s="43">
        <v>31</v>
      </c>
      <c r="E37" s="38">
        <v>39</v>
      </c>
      <c r="F37" s="38">
        <v>28</v>
      </c>
      <c r="G37" s="48">
        <v>438</v>
      </c>
    </row>
    <row r="38" spans="1:7" x14ac:dyDescent="0.25">
      <c r="A38" s="7" t="s">
        <v>33</v>
      </c>
      <c r="B38" s="38">
        <v>322</v>
      </c>
      <c r="C38" s="38">
        <v>174</v>
      </c>
      <c r="D38" s="43">
        <v>54</v>
      </c>
      <c r="E38" s="38">
        <v>132</v>
      </c>
      <c r="F38" s="38">
        <v>34</v>
      </c>
      <c r="G38" s="48">
        <v>716</v>
      </c>
    </row>
    <row r="39" spans="1:7" x14ac:dyDescent="0.25">
      <c r="A39" s="7" t="s">
        <v>34</v>
      </c>
      <c r="B39" s="38">
        <v>35</v>
      </c>
      <c r="C39" s="38">
        <v>46</v>
      </c>
      <c r="D39" s="43" t="s">
        <v>284</v>
      </c>
      <c r="E39" s="38">
        <v>24</v>
      </c>
      <c r="F39" s="38" t="s">
        <v>284</v>
      </c>
      <c r="G39" s="48">
        <v>113</v>
      </c>
    </row>
    <row r="40" spans="1:7" x14ac:dyDescent="0.25">
      <c r="A40" s="7" t="s">
        <v>35</v>
      </c>
      <c r="B40" s="38">
        <v>49</v>
      </c>
      <c r="C40" s="38">
        <v>37</v>
      </c>
      <c r="D40" s="43" t="s">
        <v>284</v>
      </c>
      <c r="E40" s="38">
        <v>27</v>
      </c>
      <c r="F40" s="38" t="s">
        <v>284</v>
      </c>
      <c r="G40" s="48">
        <v>125</v>
      </c>
    </row>
    <row r="41" spans="1:7" x14ac:dyDescent="0.25">
      <c r="A41" s="7" t="s">
        <v>36</v>
      </c>
      <c r="B41" s="38">
        <v>41</v>
      </c>
      <c r="C41" s="38">
        <v>47</v>
      </c>
      <c r="D41" s="43">
        <v>19</v>
      </c>
      <c r="E41" s="38">
        <v>20</v>
      </c>
      <c r="F41" s="38">
        <v>9</v>
      </c>
      <c r="G41" s="48">
        <v>136</v>
      </c>
    </row>
    <row r="42" spans="1:7" x14ac:dyDescent="0.25">
      <c r="A42" s="7" t="s">
        <v>37</v>
      </c>
      <c r="B42" s="38">
        <v>198</v>
      </c>
      <c r="C42" s="38">
        <v>180</v>
      </c>
      <c r="D42" s="43">
        <v>6</v>
      </c>
      <c r="E42" s="38">
        <v>80</v>
      </c>
      <c r="F42" s="38">
        <v>27</v>
      </c>
      <c r="G42" s="48">
        <v>491</v>
      </c>
    </row>
    <row r="43" spans="1:7" x14ac:dyDescent="0.25">
      <c r="A43" s="7" t="s">
        <v>38</v>
      </c>
      <c r="B43" s="38">
        <v>278</v>
      </c>
      <c r="C43" s="38">
        <v>227</v>
      </c>
      <c r="D43" s="43">
        <v>121</v>
      </c>
      <c r="E43" s="38">
        <v>92</v>
      </c>
      <c r="F43" s="38">
        <v>27</v>
      </c>
      <c r="G43" s="48">
        <v>745</v>
      </c>
    </row>
    <row r="44" spans="1:7" x14ac:dyDescent="0.25">
      <c r="A44" s="7" t="s">
        <v>39</v>
      </c>
      <c r="B44" s="38">
        <v>617</v>
      </c>
      <c r="C44" s="38">
        <v>356</v>
      </c>
      <c r="D44" s="43">
        <v>269</v>
      </c>
      <c r="E44" s="38">
        <v>109</v>
      </c>
      <c r="F44" s="38">
        <v>56</v>
      </c>
      <c r="G44" s="48">
        <v>1407</v>
      </c>
    </row>
    <row r="45" spans="1:7" x14ac:dyDescent="0.25">
      <c r="A45" s="7" t="s">
        <v>40</v>
      </c>
      <c r="B45" s="38">
        <v>177</v>
      </c>
      <c r="C45" s="38">
        <v>137</v>
      </c>
      <c r="D45" s="43">
        <v>47</v>
      </c>
      <c r="E45" s="38">
        <v>100</v>
      </c>
      <c r="F45" s="38">
        <v>25</v>
      </c>
      <c r="G45" s="48">
        <v>486</v>
      </c>
    </row>
    <row r="46" spans="1:7" x14ac:dyDescent="0.25">
      <c r="A46" s="7" t="s">
        <v>41</v>
      </c>
      <c r="B46" s="38">
        <v>61</v>
      </c>
      <c r="C46" s="38">
        <v>54</v>
      </c>
      <c r="D46" s="43" t="s">
        <v>284</v>
      </c>
      <c r="E46" s="38">
        <v>20</v>
      </c>
      <c r="F46" s="38" t="s">
        <v>284</v>
      </c>
      <c r="G46" s="48">
        <v>147</v>
      </c>
    </row>
    <row r="47" spans="1:7" x14ac:dyDescent="0.25">
      <c r="A47" s="7" t="s">
        <v>42</v>
      </c>
      <c r="B47" s="38">
        <v>99</v>
      </c>
      <c r="C47" s="38">
        <v>74</v>
      </c>
      <c r="D47" s="43">
        <v>16</v>
      </c>
      <c r="E47" s="38">
        <v>26</v>
      </c>
      <c r="F47" s="38">
        <v>14</v>
      </c>
      <c r="G47" s="48">
        <v>229</v>
      </c>
    </row>
    <row r="48" spans="1:7" x14ac:dyDescent="0.25">
      <c r="A48" s="7" t="s">
        <v>43</v>
      </c>
      <c r="B48" s="38">
        <v>103</v>
      </c>
      <c r="C48" s="38">
        <v>77</v>
      </c>
      <c r="D48" s="43">
        <v>33</v>
      </c>
      <c r="E48" s="38">
        <v>31</v>
      </c>
      <c r="F48" s="38">
        <v>17</v>
      </c>
      <c r="G48" s="48">
        <v>261</v>
      </c>
    </row>
    <row r="49" spans="1:7" x14ac:dyDescent="0.25">
      <c r="A49" s="7" t="s">
        <v>44</v>
      </c>
      <c r="B49" s="38">
        <v>122</v>
      </c>
      <c r="C49" s="38">
        <v>88</v>
      </c>
      <c r="D49" s="43">
        <v>5</v>
      </c>
      <c r="E49" s="38">
        <v>43</v>
      </c>
      <c r="F49" s="38">
        <v>12</v>
      </c>
      <c r="G49" s="48">
        <v>270</v>
      </c>
    </row>
    <row r="50" spans="1:7" x14ac:dyDescent="0.25">
      <c r="A50" s="7" t="s">
        <v>45</v>
      </c>
      <c r="B50" s="38">
        <v>36</v>
      </c>
      <c r="C50" s="38">
        <v>36</v>
      </c>
      <c r="D50" s="43" t="s">
        <v>284</v>
      </c>
      <c r="E50" s="38">
        <v>32</v>
      </c>
      <c r="F50" s="38" t="s">
        <v>284</v>
      </c>
      <c r="G50" s="48">
        <v>116</v>
      </c>
    </row>
    <row r="51" spans="1:7" x14ac:dyDescent="0.25">
      <c r="A51" s="7" t="s">
        <v>46</v>
      </c>
      <c r="B51" s="38">
        <v>66</v>
      </c>
      <c r="C51" s="38">
        <v>50</v>
      </c>
      <c r="D51" s="43" t="s">
        <v>284</v>
      </c>
      <c r="E51" s="38">
        <v>20</v>
      </c>
      <c r="F51" s="38" t="s">
        <v>284</v>
      </c>
      <c r="G51" s="48">
        <v>144</v>
      </c>
    </row>
    <row r="52" spans="1:7" x14ac:dyDescent="0.25">
      <c r="A52" s="7" t="s">
        <v>47</v>
      </c>
      <c r="B52" s="38">
        <v>138</v>
      </c>
      <c r="C52" s="38">
        <v>120</v>
      </c>
      <c r="D52" s="43">
        <v>8</v>
      </c>
      <c r="E52" s="38">
        <v>71</v>
      </c>
      <c r="F52" s="38">
        <v>14</v>
      </c>
      <c r="G52" s="48">
        <v>351</v>
      </c>
    </row>
    <row r="53" spans="1:7" x14ac:dyDescent="0.25">
      <c r="A53" s="7" t="s">
        <v>48</v>
      </c>
      <c r="B53" s="38">
        <v>293</v>
      </c>
      <c r="C53" s="38">
        <v>247</v>
      </c>
      <c r="D53" s="43">
        <v>68</v>
      </c>
      <c r="E53" s="38">
        <v>75</v>
      </c>
      <c r="F53" s="38">
        <v>39</v>
      </c>
      <c r="G53" s="48">
        <v>722</v>
      </c>
    </row>
    <row r="54" spans="1:7" x14ac:dyDescent="0.25">
      <c r="A54" s="7" t="s">
        <v>49</v>
      </c>
      <c r="B54" s="38">
        <v>73</v>
      </c>
      <c r="C54" s="38">
        <v>44</v>
      </c>
      <c r="D54" s="43">
        <v>14</v>
      </c>
      <c r="E54" s="38">
        <v>16</v>
      </c>
      <c r="F54" s="38">
        <v>6</v>
      </c>
      <c r="G54" s="48">
        <v>153</v>
      </c>
    </row>
    <row r="55" spans="1:7" x14ac:dyDescent="0.25">
      <c r="A55" s="7" t="s">
        <v>50</v>
      </c>
      <c r="B55" s="38">
        <v>143</v>
      </c>
      <c r="C55" s="38">
        <v>113</v>
      </c>
      <c r="D55" s="43">
        <v>5</v>
      </c>
      <c r="E55" s="38">
        <v>42</v>
      </c>
      <c r="F55" s="38">
        <v>19</v>
      </c>
      <c r="G55" s="48">
        <v>322</v>
      </c>
    </row>
    <row r="56" spans="1:7" x14ac:dyDescent="0.25">
      <c r="A56" s="7" t="s">
        <v>51</v>
      </c>
      <c r="B56" s="38">
        <v>43</v>
      </c>
      <c r="C56" s="38">
        <v>31</v>
      </c>
      <c r="D56" s="43">
        <v>0</v>
      </c>
      <c r="E56" s="38" t="s">
        <v>284</v>
      </c>
      <c r="F56" s="38" t="s">
        <v>284</v>
      </c>
      <c r="G56" s="48">
        <v>87</v>
      </c>
    </row>
    <row r="57" spans="1:7" x14ac:dyDescent="0.25">
      <c r="A57" s="7" t="s">
        <v>52</v>
      </c>
      <c r="B57" s="38">
        <v>630</v>
      </c>
      <c r="C57" s="38">
        <v>424</v>
      </c>
      <c r="D57" s="43">
        <v>6</v>
      </c>
      <c r="E57" s="38">
        <v>242</v>
      </c>
      <c r="F57" s="38">
        <v>53</v>
      </c>
      <c r="G57" s="48">
        <v>1355</v>
      </c>
    </row>
    <row r="58" spans="1:7" x14ac:dyDescent="0.25">
      <c r="A58" s="7" t="s">
        <v>53</v>
      </c>
      <c r="B58" s="38">
        <v>167</v>
      </c>
      <c r="C58" s="38">
        <v>140</v>
      </c>
      <c r="D58" s="43">
        <v>56</v>
      </c>
      <c r="E58" s="38">
        <v>31</v>
      </c>
      <c r="F58" s="38">
        <v>20</v>
      </c>
      <c r="G58" s="48">
        <v>414</v>
      </c>
    </row>
    <row r="59" spans="1:7" s="1" customFormat="1" x14ac:dyDescent="0.25">
      <c r="A59" s="8" t="s">
        <v>55</v>
      </c>
      <c r="B59" s="45">
        <v>12197</v>
      </c>
      <c r="C59" s="45">
        <v>9316</v>
      </c>
      <c r="D59" s="46">
        <v>2553</v>
      </c>
      <c r="E59" s="45">
        <v>3861</v>
      </c>
      <c r="F59" s="45">
        <v>1475</v>
      </c>
      <c r="G59" s="49">
        <v>29402</v>
      </c>
    </row>
    <row r="61" spans="1:7" x14ac:dyDescent="0.25">
      <c r="A61" t="s">
        <v>287</v>
      </c>
    </row>
    <row r="62" spans="1:7" x14ac:dyDescent="0.25">
      <c r="A62" t="s">
        <v>281</v>
      </c>
      <c r="B62" s="23"/>
      <c r="C62"/>
      <c r="E62"/>
      <c r="F62"/>
    </row>
  </sheetData>
  <autoFilter ref="A3:G3" xr:uid="{DD45CAB2-F3D3-4B82-8E5E-97AD694A3446}"/>
  <conditionalFormatting sqref="B4:G59">
    <cfRule type="cellIs" dxfId="2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BBF7-1501-4442-A374-7D699C0C3C1F}">
  <dimension ref="A1:H62"/>
  <sheetViews>
    <sheetView topLeftCell="A29" workbookViewId="0">
      <pane xSplit="1" topLeftCell="B1" activePane="topRight" state="frozen"/>
      <selection pane="topRight" activeCell="A78" sqref="A78"/>
    </sheetView>
  </sheetViews>
  <sheetFormatPr defaultRowHeight="15" x14ac:dyDescent="0.25"/>
  <cols>
    <col min="1" max="1" width="15.7109375" customWidth="1"/>
    <col min="2" max="3" width="15.7109375" style="3" customWidth="1"/>
    <col min="4" max="6" width="15.85546875" customWidth="1"/>
    <col min="7" max="7" width="15.7109375" style="3" customWidth="1"/>
    <col min="8" max="8" width="15.7109375" customWidth="1"/>
  </cols>
  <sheetData>
    <row r="1" spans="1:8" s="36" customFormat="1" ht="18.75" x14ac:dyDescent="0.3">
      <c r="A1" s="36" t="s">
        <v>274</v>
      </c>
      <c r="B1" s="57"/>
      <c r="C1" s="57"/>
      <c r="G1" s="57"/>
    </row>
    <row r="3" spans="1:8" s="2" customFormat="1" ht="51.75" customHeight="1" x14ac:dyDescent="0.25">
      <c r="A3" s="51" t="s">
        <v>61</v>
      </c>
      <c r="B3" s="52" t="s">
        <v>236</v>
      </c>
      <c r="C3" s="52" t="s">
        <v>237</v>
      </c>
      <c r="D3" s="52" t="s">
        <v>238</v>
      </c>
      <c r="E3" s="52" t="s">
        <v>239</v>
      </c>
      <c r="F3" s="52" t="s">
        <v>240</v>
      </c>
      <c r="G3" s="52" t="s">
        <v>117</v>
      </c>
      <c r="H3" s="59" t="s">
        <v>235</v>
      </c>
    </row>
    <row r="4" spans="1:8" x14ac:dyDescent="0.25">
      <c r="A4" s="7" t="s">
        <v>0</v>
      </c>
      <c r="B4" s="38">
        <v>164</v>
      </c>
      <c r="C4" s="38">
        <v>100</v>
      </c>
      <c r="D4" s="43">
        <v>5</v>
      </c>
      <c r="E4" s="43" t="s">
        <v>284</v>
      </c>
      <c r="F4" s="43" t="s">
        <v>284</v>
      </c>
      <c r="G4" s="38">
        <v>0</v>
      </c>
      <c r="H4" s="48">
        <v>272</v>
      </c>
    </row>
    <row r="5" spans="1:8" x14ac:dyDescent="0.25">
      <c r="A5" s="7" t="s">
        <v>1</v>
      </c>
      <c r="B5" s="38">
        <v>506</v>
      </c>
      <c r="C5" s="38">
        <v>894</v>
      </c>
      <c r="D5" s="43">
        <v>35</v>
      </c>
      <c r="E5" s="43">
        <v>15</v>
      </c>
      <c r="F5" s="43">
        <v>83</v>
      </c>
      <c r="G5" s="38" t="s">
        <v>284</v>
      </c>
      <c r="H5" s="48">
        <v>1535</v>
      </c>
    </row>
    <row r="6" spans="1:8" x14ac:dyDescent="0.25">
      <c r="A6" s="7" t="s">
        <v>2</v>
      </c>
      <c r="B6" s="38">
        <v>244</v>
      </c>
      <c r="C6" s="38">
        <v>146</v>
      </c>
      <c r="D6" s="43" t="s">
        <v>284</v>
      </c>
      <c r="E6" s="43">
        <v>6</v>
      </c>
      <c r="F6" s="43">
        <v>5</v>
      </c>
      <c r="G6" s="38">
        <v>0</v>
      </c>
      <c r="H6" s="48">
        <v>403</v>
      </c>
    </row>
    <row r="7" spans="1:8" x14ac:dyDescent="0.25">
      <c r="A7" s="7" t="s">
        <v>3</v>
      </c>
      <c r="B7" s="38">
        <v>105</v>
      </c>
      <c r="C7" s="38">
        <v>100</v>
      </c>
      <c r="D7" s="43" t="s">
        <v>284</v>
      </c>
      <c r="E7" s="43">
        <v>0</v>
      </c>
      <c r="F7" s="43" t="s">
        <v>284</v>
      </c>
      <c r="G7" s="38">
        <v>0</v>
      </c>
      <c r="H7" s="48">
        <v>210</v>
      </c>
    </row>
    <row r="8" spans="1:8" x14ac:dyDescent="0.25">
      <c r="A8" s="7" t="s">
        <v>4</v>
      </c>
      <c r="B8" s="38">
        <v>162</v>
      </c>
      <c r="C8" s="38">
        <v>167</v>
      </c>
      <c r="D8" s="43">
        <v>0</v>
      </c>
      <c r="E8" s="43">
        <v>13</v>
      </c>
      <c r="F8" s="43">
        <v>91</v>
      </c>
      <c r="G8" s="38" t="s">
        <v>284</v>
      </c>
      <c r="H8" s="48">
        <v>434</v>
      </c>
    </row>
    <row r="9" spans="1:8" x14ac:dyDescent="0.25">
      <c r="A9" s="7" t="s">
        <v>5</v>
      </c>
      <c r="B9" s="38">
        <v>774</v>
      </c>
      <c r="C9" s="38">
        <v>725</v>
      </c>
      <c r="D9" s="43">
        <v>23</v>
      </c>
      <c r="E9" s="43">
        <v>54</v>
      </c>
      <c r="F9" s="43">
        <v>28</v>
      </c>
      <c r="G9" s="38">
        <v>0</v>
      </c>
      <c r="H9" s="48">
        <v>1604</v>
      </c>
    </row>
    <row r="10" spans="1:8" x14ac:dyDescent="0.25">
      <c r="A10" s="7" t="s">
        <v>6</v>
      </c>
      <c r="B10" s="38">
        <v>62</v>
      </c>
      <c r="C10" s="38">
        <v>62</v>
      </c>
      <c r="D10" s="43" t="s">
        <v>284</v>
      </c>
      <c r="E10" s="43">
        <v>0</v>
      </c>
      <c r="F10" s="43" t="s">
        <v>284</v>
      </c>
      <c r="G10" s="38">
        <v>0</v>
      </c>
      <c r="H10" s="48">
        <v>128</v>
      </c>
    </row>
    <row r="11" spans="1:8" x14ac:dyDescent="0.25">
      <c r="A11" s="7" t="s">
        <v>7</v>
      </c>
      <c r="B11" s="38">
        <v>90</v>
      </c>
      <c r="C11" s="38">
        <v>61</v>
      </c>
      <c r="D11" s="43">
        <v>0</v>
      </c>
      <c r="E11" s="43">
        <v>0</v>
      </c>
      <c r="F11" s="43" t="s">
        <v>284</v>
      </c>
      <c r="G11" s="38">
        <v>0</v>
      </c>
      <c r="H11" s="48">
        <v>154</v>
      </c>
    </row>
    <row r="12" spans="1:8" x14ac:dyDescent="0.25">
      <c r="A12" s="7" t="s">
        <v>8</v>
      </c>
      <c r="B12" s="38">
        <v>42</v>
      </c>
      <c r="C12" s="38">
        <v>50</v>
      </c>
      <c r="D12" s="43" t="s">
        <v>284</v>
      </c>
      <c r="E12" s="43">
        <v>0</v>
      </c>
      <c r="F12" s="43" t="s">
        <v>284</v>
      </c>
      <c r="G12" s="38">
        <v>0</v>
      </c>
      <c r="H12" s="48">
        <v>95</v>
      </c>
    </row>
    <row r="13" spans="1:8" x14ac:dyDescent="0.25">
      <c r="A13" s="7" t="s">
        <v>9</v>
      </c>
      <c r="B13" s="38">
        <v>373</v>
      </c>
      <c r="C13" s="38">
        <v>366</v>
      </c>
      <c r="D13" s="43">
        <v>11</v>
      </c>
      <c r="E13" s="43">
        <v>40</v>
      </c>
      <c r="F13" s="43">
        <v>18</v>
      </c>
      <c r="G13" s="38" t="s">
        <v>284</v>
      </c>
      <c r="H13" s="48">
        <v>810</v>
      </c>
    </row>
    <row r="14" spans="1:8" x14ac:dyDescent="0.25">
      <c r="A14" s="7" t="s">
        <v>10</v>
      </c>
      <c r="B14" s="38">
        <v>56</v>
      </c>
      <c r="C14" s="38">
        <v>32</v>
      </c>
      <c r="D14" s="43" t="s">
        <v>284</v>
      </c>
      <c r="E14" s="43">
        <v>0</v>
      </c>
      <c r="F14" s="43" t="s">
        <v>284</v>
      </c>
      <c r="G14" s="38">
        <v>0</v>
      </c>
      <c r="H14" s="48">
        <v>92</v>
      </c>
    </row>
    <row r="15" spans="1:8" x14ac:dyDescent="0.25">
      <c r="A15" s="7" t="s">
        <v>11</v>
      </c>
      <c r="B15" s="38">
        <v>115</v>
      </c>
      <c r="C15" s="38">
        <v>59</v>
      </c>
      <c r="D15" s="43" t="s">
        <v>284</v>
      </c>
      <c r="E15" s="43">
        <v>0</v>
      </c>
      <c r="F15" s="43">
        <v>5</v>
      </c>
      <c r="G15" s="38">
        <v>0</v>
      </c>
      <c r="H15" s="48">
        <v>182</v>
      </c>
    </row>
    <row r="16" spans="1:8" x14ac:dyDescent="0.25">
      <c r="A16" s="7" t="s">
        <v>12</v>
      </c>
      <c r="B16" s="38">
        <v>297</v>
      </c>
      <c r="C16" s="38">
        <v>273</v>
      </c>
      <c r="D16" s="43">
        <v>14</v>
      </c>
      <c r="E16" s="43">
        <v>19</v>
      </c>
      <c r="F16" s="43">
        <v>43</v>
      </c>
      <c r="G16" s="38">
        <v>0</v>
      </c>
      <c r="H16" s="48">
        <v>646</v>
      </c>
    </row>
    <row r="17" spans="1:8" x14ac:dyDescent="0.25">
      <c r="A17" s="7" t="s">
        <v>13</v>
      </c>
      <c r="B17" s="38">
        <v>118</v>
      </c>
      <c r="C17" s="38">
        <v>161</v>
      </c>
      <c r="D17" s="43">
        <v>7</v>
      </c>
      <c r="E17" s="43" t="s">
        <v>284</v>
      </c>
      <c r="F17" s="43">
        <v>59</v>
      </c>
      <c r="G17" s="38">
        <v>0</v>
      </c>
      <c r="H17" s="48">
        <v>346</v>
      </c>
    </row>
    <row r="18" spans="1:8" x14ac:dyDescent="0.25">
      <c r="A18" s="7" t="s">
        <v>14</v>
      </c>
      <c r="B18" s="38">
        <v>185</v>
      </c>
      <c r="C18" s="38">
        <v>192</v>
      </c>
      <c r="D18" s="43">
        <v>5</v>
      </c>
      <c r="E18" s="43">
        <v>20</v>
      </c>
      <c r="F18" s="43">
        <v>135</v>
      </c>
      <c r="G18" s="38" t="s">
        <v>284</v>
      </c>
      <c r="H18" s="48">
        <v>538</v>
      </c>
    </row>
    <row r="19" spans="1:8" x14ac:dyDescent="0.25">
      <c r="A19" s="7" t="s">
        <v>15</v>
      </c>
      <c r="B19" s="38">
        <v>91</v>
      </c>
      <c r="C19" s="38">
        <v>79</v>
      </c>
      <c r="D19" s="43" t="s">
        <v>284</v>
      </c>
      <c r="E19" s="43">
        <v>0</v>
      </c>
      <c r="F19" s="43">
        <v>29</v>
      </c>
      <c r="G19" s="38">
        <v>0</v>
      </c>
      <c r="H19" s="48">
        <v>201</v>
      </c>
    </row>
    <row r="20" spans="1:8" x14ac:dyDescent="0.25">
      <c r="A20" s="7" t="s">
        <v>16</v>
      </c>
      <c r="B20" s="38">
        <v>571</v>
      </c>
      <c r="C20" s="38">
        <v>490</v>
      </c>
      <c r="D20" s="43">
        <v>9</v>
      </c>
      <c r="E20" s="43">
        <v>19</v>
      </c>
      <c r="F20" s="43">
        <v>13</v>
      </c>
      <c r="G20" s="38" t="s">
        <v>284</v>
      </c>
      <c r="H20" s="48">
        <v>1103</v>
      </c>
    </row>
    <row r="21" spans="1:8" x14ac:dyDescent="0.25">
      <c r="A21" s="7" t="s">
        <v>17</v>
      </c>
      <c r="B21" s="38">
        <v>258</v>
      </c>
      <c r="C21" s="38">
        <v>170</v>
      </c>
      <c r="D21" s="43">
        <v>6</v>
      </c>
      <c r="E21" s="43">
        <v>7</v>
      </c>
      <c r="F21" s="43">
        <v>18</v>
      </c>
      <c r="G21" s="38">
        <v>0</v>
      </c>
      <c r="H21" s="48">
        <v>459</v>
      </c>
    </row>
    <row r="22" spans="1:8" x14ac:dyDescent="0.25">
      <c r="A22" s="7" t="s">
        <v>18</v>
      </c>
      <c r="B22" s="38">
        <v>173</v>
      </c>
      <c r="C22" s="38">
        <v>363</v>
      </c>
      <c r="D22" s="43">
        <v>8</v>
      </c>
      <c r="E22" s="43">
        <v>8</v>
      </c>
      <c r="F22" s="43">
        <v>48</v>
      </c>
      <c r="G22" s="38" t="s">
        <v>284</v>
      </c>
      <c r="H22" s="48">
        <v>601</v>
      </c>
    </row>
    <row r="23" spans="1:8" x14ac:dyDescent="0.25">
      <c r="A23" s="7" t="s">
        <v>19</v>
      </c>
      <c r="B23" s="38">
        <v>1311</v>
      </c>
      <c r="C23" s="38">
        <v>1593</v>
      </c>
      <c r="D23" s="43">
        <v>52</v>
      </c>
      <c r="E23" s="43">
        <v>133</v>
      </c>
      <c r="F23" s="43">
        <v>33</v>
      </c>
      <c r="G23" s="38" t="s">
        <v>284</v>
      </c>
      <c r="H23" s="48">
        <v>3124</v>
      </c>
    </row>
    <row r="24" spans="1:8" x14ac:dyDescent="0.25">
      <c r="A24" s="7" t="s">
        <v>20</v>
      </c>
      <c r="B24" s="38">
        <v>173</v>
      </c>
      <c r="C24" s="38">
        <v>173</v>
      </c>
      <c r="D24" s="43" t="s">
        <v>284</v>
      </c>
      <c r="E24" s="43">
        <v>0</v>
      </c>
      <c r="F24" s="43" t="s">
        <v>284</v>
      </c>
      <c r="G24" s="38">
        <v>0</v>
      </c>
      <c r="H24" s="48">
        <v>352</v>
      </c>
    </row>
    <row r="25" spans="1:8" x14ac:dyDescent="0.25">
      <c r="A25" s="7" t="s">
        <v>21</v>
      </c>
      <c r="B25" s="38">
        <v>277</v>
      </c>
      <c r="C25" s="38">
        <v>106</v>
      </c>
      <c r="D25" s="43" t="s">
        <v>284</v>
      </c>
      <c r="E25" s="43" t="s">
        <v>284</v>
      </c>
      <c r="F25" s="43" t="s">
        <v>284</v>
      </c>
      <c r="G25" s="38">
        <v>0</v>
      </c>
      <c r="H25" s="48">
        <v>388</v>
      </c>
    </row>
    <row r="26" spans="1:8" x14ac:dyDescent="0.25">
      <c r="A26" s="7" t="s">
        <v>22</v>
      </c>
      <c r="B26" s="38">
        <v>410</v>
      </c>
      <c r="C26" s="38">
        <v>283</v>
      </c>
      <c r="D26" s="43" t="s">
        <v>284</v>
      </c>
      <c r="E26" s="43">
        <v>19</v>
      </c>
      <c r="F26" s="43">
        <v>5</v>
      </c>
      <c r="G26" s="38">
        <v>0</v>
      </c>
      <c r="H26" s="48">
        <v>720</v>
      </c>
    </row>
    <row r="27" spans="1:8" x14ac:dyDescent="0.25">
      <c r="A27" s="7" t="s">
        <v>54</v>
      </c>
      <c r="B27" s="38">
        <v>242</v>
      </c>
      <c r="C27" s="38">
        <v>127</v>
      </c>
      <c r="D27" s="43" t="s">
        <v>284</v>
      </c>
      <c r="E27" s="43">
        <v>9</v>
      </c>
      <c r="F27" s="43">
        <v>46</v>
      </c>
      <c r="G27" s="38">
        <v>0</v>
      </c>
      <c r="H27" s="48">
        <v>426</v>
      </c>
    </row>
    <row r="28" spans="1:8" x14ac:dyDescent="0.25">
      <c r="A28" s="7" t="s">
        <v>23</v>
      </c>
      <c r="B28" s="38">
        <v>423</v>
      </c>
      <c r="C28" s="38">
        <v>415</v>
      </c>
      <c r="D28" s="43">
        <v>21</v>
      </c>
      <c r="E28" s="43">
        <v>11</v>
      </c>
      <c r="F28" s="43">
        <v>12</v>
      </c>
      <c r="G28" s="38">
        <v>0</v>
      </c>
      <c r="H28" s="48">
        <v>883</v>
      </c>
    </row>
    <row r="29" spans="1:8" x14ac:dyDescent="0.25">
      <c r="A29" s="7" t="s">
        <v>24</v>
      </c>
      <c r="B29" s="38">
        <v>213</v>
      </c>
      <c r="C29" s="38">
        <v>280</v>
      </c>
      <c r="D29" s="43" t="s">
        <v>284</v>
      </c>
      <c r="E29" s="43">
        <v>11</v>
      </c>
      <c r="F29" s="43">
        <v>20</v>
      </c>
      <c r="G29" s="38">
        <v>0</v>
      </c>
      <c r="H29" s="48">
        <v>527</v>
      </c>
    </row>
    <row r="30" spans="1:8" x14ac:dyDescent="0.25">
      <c r="A30" s="7" t="s">
        <v>25</v>
      </c>
      <c r="B30" s="38">
        <v>240</v>
      </c>
      <c r="C30" s="38">
        <v>189</v>
      </c>
      <c r="D30" s="43" t="s">
        <v>284</v>
      </c>
      <c r="E30" s="43" t="s">
        <v>284</v>
      </c>
      <c r="F30" s="43">
        <v>61</v>
      </c>
      <c r="G30" s="38">
        <v>0</v>
      </c>
      <c r="H30" s="48">
        <v>493</v>
      </c>
    </row>
    <row r="31" spans="1:8" x14ac:dyDescent="0.25">
      <c r="A31" s="7" t="s">
        <v>26</v>
      </c>
      <c r="B31" s="38">
        <v>508</v>
      </c>
      <c r="C31" s="38">
        <v>558</v>
      </c>
      <c r="D31" s="43">
        <v>8</v>
      </c>
      <c r="E31" s="43">
        <v>29</v>
      </c>
      <c r="F31" s="43">
        <v>65</v>
      </c>
      <c r="G31" s="38" t="s">
        <v>284</v>
      </c>
      <c r="H31" s="48">
        <v>1169</v>
      </c>
    </row>
    <row r="32" spans="1:8" x14ac:dyDescent="0.25">
      <c r="A32" s="7" t="s">
        <v>27</v>
      </c>
      <c r="B32" s="38">
        <v>196</v>
      </c>
      <c r="C32" s="38">
        <v>213</v>
      </c>
      <c r="D32" s="43">
        <v>10</v>
      </c>
      <c r="E32" s="43">
        <v>5</v>
      </c>
      <c r="F32" s="43">
        <v>9</v>
      </c>
      <c r="G32" s="38">
        <v>0</v>
      </c>
      <c r="H32" s="48">
        <v>433</v>
      </c>
    </row>
    <row r="33" spans="1:8" x14ac:dyDescent="0.25">
      <c r="A33" s="7" t="s">
        <v>28</v>
      </c>
      <c r="B33" s="38">
        <v>335</v>
      </c>
      <c r="C33" s="38">
        <v>149</v>
      </c>
      <c r="D33" s="43" t="s">
        <v>284</v>
      </c>
      <c r="E33" s="43">
        <v>5</v>
      </c>
      <c r="F33" s="43">
        <v>5</v>
      </c>
      <c r="G33" s="38">
        <v>0</v>
      </c>
      <c r="H33" s="48">
        <v>495</v>
      </c>
    </row>
    <row r="34" spans="1:8" x14ac:dyDescent="0.25">
      <c r="A34" s="7" t="s">
        <v>29</v>
      </c>
      <c r="B34" s="38">
        <v>358</v>
      </c>
      <c r="C34" s="38">
        <v>438</v>
      </c>
      <c r="D34" s="43">
        <v>21</v>
      </c>
      <c r="E34" s="43">
        <v>20</v>
      </c>
      <c r="F34" s="43">
        <v>12</v>
      </c>
      <c r="G34" s="38" t="s">
        <v>284</v>
      </c>
      <c r="H34" s="48">
        <v>850</v>
      </c>
    </row>
    <row r="35" spans="1:8" x14ac:dyDescent="0.25">
      <c r="A35" s="7" t="s">
        <v>30</v>
      </c>
      <c r="B35" s="38">
        <v>113</v>
      </c>
      <c r="C35" s="38">
        <v>74</v>
      </c>
      <c r="D35" s="43" t="s">
        <v>284</v>
      </c>
      <c r="E35" s="43">
        <v>0</v>
      </c>
      <c r="F35" s="43">
        <v>32</v>
      </c>
      <c r="G35" s="38">
        <v>0</v>
      </c>
      <c r="H35" s="48">
        <v>222</v>
      </c>
    </row>
    <row r="36" spans="1:8" x14ac:dyDescent="0.25">
      <c r="A36" s="7" t="s">
        <v>31</v>
      </c>
      <c r="B36" s="38">
        <v>63</v>
      </c>
      <c r="C36" s="38">
        <v>161</v>
      </c>
      <c r="D36" s="43">
        <v>5</v>
      </c>
      <c r="E36" s="43" t="s">
        <v>284</v>
      </c>
      <c r="F36" s="43">
        <v>49</v>
      </c>
      <c r="G36" s="38">
        <v>0</v>
      </c>
      <c r="H36" s="48">
        <v>279</v>
      </c>
    </row>
    <row r="37" spans="1:8" x14ac:dyDescent="0.25">
      <c r="A37" s="7" t="s">
        <v>32</v>
      </c>
      <c r="B37" s="38">
        <v>252</v>
      </c>
      <c r="C37" s="38">
        <v>165</v>
      </c>
      <c r="D37" s="43">
        <v>10</v>
      </c>
      <c r="E37" s="43">
        <v>5</v>
      </c>
      <c r="F37" s="43">
        <v>6</v>
      </c>
      <c r="G37" s="38">
        <v>0</v>
      </c>
      <c r="H37" s="48">
        <v>438</v>
      </c>
    </row>
    <row r="38" spans="1:8" x14ac:dyDescent="0.25">
      <c r="A38" s="7" t="s">
        <v>33</v>
      </c>
      <c r="B38" s="38">
        <v>268</v>
      </c>
      <c r="C38" s="38">
        <v>382</v>
      </c>
      <c r="D38" s="43">
        <v>12</v>
      </c>
      <c r="E38" s="43">
        <v>21</v>
      </c>
      <c r="F38" s="43">
        <v>32</v>
      </c>
      <c r="G38" s="38" t="s">
        <v>284</v>
      </c>
      <c r="H38" s="48">
        <v>716</v>
      </c>
    </row>
    <row r="39" spans="1:8" x14ac:dyDescent="0.25">
      <c r="A39" s="7" t="s">
        <v>34</v>
      </c>
      <c r="B39" s="38">
        <v>57</v>
      </c>
      <c r="C39" s="38">
        <v>40</v>
      </c>
      <c r="D39" s="43">
        <v>0</v>
      </c>
      <c r="E39" s="43" t="s">
        <v>284</v>
      </c>
      <c r="F39" s="43">
        <v>15</v>
      </c>
      <c r="G39" s="38">
        <v>0</v>
      </c>
      <c r="H39" s="48">
        <v>113</v>
      </c>
    </row>
    <row r="40" spans="1:8" x14ac:dyDescent="0.25">
      <c r="A40" s="7" t="s">
        <v>35</v>
      </c>
      <c r="B40" s="38">
        <v>61</v>
      </c>
      <c r="C40" s="38">
        <v>45</v>
      </c>
      <c r="D40" s="43" t="s">
        <v>284</v>
      </c>
      <c r="E40" s="43" t="s">
        <v>284</v>
      </c>
      <c r="F40" s="43">
        <v>17</v>
      </c>
      <c r="G40" s="38">
        <v>0</v>
      </c>
      <c r="H40" s="48">
        <v>125</v>
      </c>
    </row>
    <row r="41" spans="1:8" x14ac:dyDescent="0.25">
      <c r="A41" s="7" t="s">
        <v>36</v>
      </c>
      <c r="B41" s="38">
        <v>67</v>
      </c>
      <c r="C41" s="38">
        <v>62</v>
      </c>
      <c r="D41" s="43" t="s">
        <v>284</v>
      </c>
      <c r="E41" s="43">
        <v>0</v>
      </c>
      <c r="F41" s="43">
        <v>6</v>
      </c>
      <c r="G41" s="38">
        <v>0</v>
      </c>
      <c r="H41" s="48">
        <v>136</v>
      </c>
    </row>
    <row r="42" spans="1:8" x14ac:dyDescent="0.25">
      <c r="A42" s="7" t="s">
        <v>37</v>
      </c>
      <c r="B42" s="38">
        <v>262</v>
      </c>
      <c r="C42" s="38">
        <v>207</v>
      </c>
      <c r="D42" s="43">
        <v>8</v>
      </c>
      <c r="E42" s="43" t="s">
        <v>284</v>
      </c>
      <c r="F42" s="43">
        <v>9</v>
      </c>
      <c r="G42" s="38" t="s">
        <v>284</v>
      </c>
      <c r="H42" s="48">
        <v>491</v>
      </c>
    </row>
    <row r="43" spans="1:8" x14ac:dyDescent="0.25">
      <c r="A43" s="7" t="s">
        <v>38</v>
      </c>
      <c r="B43" s="38">
        <v>369</v>
      </c>
      <c r="C43" s="38">
        <v>309</v>
      </c>
      <c r="D43" s="43">
        <v>5</v>
      </c>
      <c r="E43" s="43">
        <v>53</v>
      </c>
      <c r="F43" s="43">
        <v>9</v>
      </c>
      <c r="G43" s="38">
        <v>0</v>
      </c>
      <c r="H43" s="48">
        <v>745</v>
      </c>
    </row>
    <row r="44" spans="1:8" x14ac:dyDescent="0.25">
      <c r="A44" s="7" t="s">
        <v>39</v>
      </c>
      <c r="B44" s="38">
        <v>713</v>
      </c>
      <c r="C44" s="38">
        <v>592</v>
      </c>
      <c r="D44" s="43">
        <v>7</v>
      </c>
      <c r="E44" s="43">
        <v>80</v>
      </c>
      <c r="F44" s="43">
        <v>11</v>
      </c>
      <c r="G44" s="38" t="s">
        <v>284</v>
      </c>
      <c r="H44" s="48">
        <v>1407</v>
      </c>
    </row>
    <row r="45" spans="1:8" x14ac:dyDescent="0.25">
      <c r="A45" s="7" t="s">
        <v>40</v>
      </c>
      <c r="B45" s="38">
        <v>252</v>
      </c>
      <c r="C45" s="38">
        <v>220</v>
      </c>
      <c r="D45" s="43">
        <v>6</v>
      </c>
      <c r="E45" s="43" t="s">
        <v>284</v>
      </c>
      <c r="F45" s="43">
        <v>5</v>
      </c>
      <c r="G45" s="38">
        <v>0</v>
      </c>
      <c r="H45" s="48">
        <v>486</v>
      </c>
    </row>
    <row r="46" spans="1:8" x14ac:dyDescent="0.25">
      <c r="A46" s="7" t="s">
        <v>41</v>
      </c>
      <c r="B46" s="38">
        <v>94</v>
      </c>
      <c r="C46" s="38">
        <v>41</v>
      </c>
      <c r="D46" s="43" t="s">
        <v>284</v>
      </c>
      <c r="E46" s="43">
        <v>0</v>
      </c>
      <c r="F46" s="43">
        <v>9</v>
      </c>
      <c r="G46" s="38">
        <v>0</v>
      </c>
      <c r="H46" s="48">
        <v>147</v>
      </c>
    </row>
    <row r="47" spans="1:8" x14ac:dyDescent="0.25">
      <c r="A47" s="7" t="s">
        <v>42</v>
      </c>
      <c r="B47" s="38">
        <v>121</v>
      </c>
      <c r="C47" s="38">
        <v>102</v>
      </c>
      <c r="D47" s="43" t="s">
        <v>284</v>
      </c>
      <c r="E47" s="43">
        <v>0</v>
      </c>
      <c r="F47" s="43" t="s">
        <v>284</v>
      </c>
      <c r="G47" s="38">
        <v>0</v>
      </c>
      <c r="H47" s="48">
        <v>229</v>
      </c>
    </row>
    <row r="48" spans="1:8" x14ac:dyDescent="0.25">
      <c r="A48" s="7" t="s">
        <v>43</v>
      </c>
      <c r="B48" s="38">
        <v>137</v>
      </c>
      <c r="C48" s="38">
        <v>111</v>
      </c>
      <c r="D48" s="43">
        <v>0</v>
      </c>
      <c r="E48" s="43" t="s">
        <v>284</v>
      </c>
      <c r="F48" s="43">
        <v>11</v>
      </c>
      <c r="G48" s="38">
        <v>0</v>
      </c>
      <c r="H48" s="48">
        <v>261</v>
      </c>
    </row>
    <row r="49" spans="1:8" x14ac:dyDescent="0.25">
      <c r="A49" s="7" t="s">
        <v>44</v>
      </c>
      <c r="B49" s="38">
        <v>141</v>
      </c>
      <c r="C49" s="38">
        <v>114</v>
      </c>
      <c r="D49" s="43">
        <v>6</v>
      </c>
      <c r="E49" s="43" t="s">
        <v>284</v>
      </c>
      <c r="F49" s="43">
        <v>7</v>
      </c>
      <c r="G49" s="38">
        <v>0</v>
      </c>
      <c r="H49" s="48">
        <v>270</v>
      </c>
    </row>
    <row r="50" spans="1:8" x14ac:dyDescent="0.25">
      <c r="A50" s="7" t="s">
        <v>45</v>
      </c>
      <c r="B50" s="38">
        <v>58</v>
      </c>
      <c r="C50" s="38">
        <v>55</v>
      </c>
      <c r="D50" s="43" t="s">
        <v>284</v>
      </c>
      <c r="E50" s="43">
        <v>0</v>
      </c>
      <c r="F50" s="43" t="s">
        <v>284</v>
      </c>
      <c r="G50" s="38">
        <v>0</v>
      </c>
      <c r="H50" s="48">
        <v>116</v>
      </c>
    </row>
    <row r="51" spans="1:8" x14ac:dyDescent="0.25">
      <c r="A51" s="7" t="s">
        <v>46</v>
      </c>
      <c r="B51" s="38">
        <v>60</v>
      </c>
      <c r="C51" s="38">
        <v>69</v>
      </c>
      <c r="D51" s="43" t="s">
        <v>284</v>
      </c>
      <c r="E51" s="43">
        <v>0</v>
      </c>
      <c r="F51" s="43">
        <v>13</v>
      </c>
      <c r="G51" s="38">
        <v>0</v>
      </c>
      <c r="H51" s="48">
        <v>144</v>
      </c>
    </row>
    <row r="52" spans="1:8" x14ac:dyDescent="0.25">
      <c r="A52" s="7" t="s">
        <v>47</v>
      </c>
      <c r="B52" s="38">
        <v>178</v>
      </c>
      <c r="C52" s="38">
        <v>160</v>
      </c>
      <c r="D52" s="43">
        <v>8</v>
      </c>
      <c r="E52" s="43" t="s">
        <v>284</v>
      </c>
      <c r="F52" s="43" t="s">
        <v>284</v>
      </c>
      <c r="G52" s="38">
        <v>0</v>
      </c>
      <c r="H52" s="48">
        <v>351</v>
      </c>
    </row>
    <row r="53" spans="1:8" x14ac:dyDescent="0.25">
      <c r="A53" s="7" t="s">
        <v>48</v>
      </c>
      <c r="B53" s="38">
        <v>470</v>
      </c>
      <c r="C53" s="38">
        <v>219</v>
      </c>
      <c r="D53" s="43" t="s">
        <v>284</v>
      </c>
      <c r="E53" s="43">
        <v>6</v>
      </c>
      <c r="F53" s="43">
        <v>23</v>
      </c>
      <c r="G53" s="38">
        <v>0</v>
      </c>
      <c r="H53" s="48">
        <v>722</v>
      </c>
    </row>
    <row r="54" spans="1:8" x14ac:dyDescent="0.25">
      <c r="A54" s="7" t="s">
        <v>49</v>
      </c>
      <c r="B54" s="38">
        <v>95</v>
      </c>
      <c r="C54" s="38">
        <v>56</v>
      </c>
      <c r="D54" s="43">
        <v>0</v>
      </c>
      <c r="E54" s="43" t="s">
        <v>284</v>
      </c>
      <c r="F54" s="43" t="s">
        <v>284</v>
      </c>
      <c r="G54" s="38">
        <v>0</v>
      </c>
      <c r="H54" s="48">
        <v>153</v>
      </c>
    </row>
    <row r="55" spans="1:8" x14ac:dyDescent="0.25">
      <c r="A55" s="7" t="s">
        <v>50</v>
      </c>
      <c r="B55" s="38">
        <v>191</v>
      </c>
      <c r="C55" s="38">
        <v>117</v>
      </c>
      <c r="D55" s="43" t="s">
        <v>284</v>
      </c>
      <c r="E55" s="43" t="s">
        <v>284</v>
      </c>
      <c r="F55" s="43">
        <v>10</v>
      </c>
      <c r="G55" s="38" t="s">
        <v>284</v>
      </c>
      <c r="H55" s="48">
        <v>322</v>
      </c>
    </row>
    <row r="56" spans="1:8" x14ac:dyDescent="0.25">
      <c r="A56" s="7" t="s">
        <v>51</v>
      </c>
      <c r="B56" s="38">
        <v>42</v>
      </c>
      <c r="C56" s="38">
        <v>37</v>
      </c>
      <c r="D56" s="43">
        <v>0</v>
      </c>
      <c r="E56" s="43">
        <v>0</v>
      </c>
      <c r="F56" s="43">
        <v>7</v>
      </c>
      <c r="G56" s="38">
        <v>0</v>
      </c>
      <c r="H56" s="48">
        <v>87</v>
      </c>
    </row>
    <row r="57" spans="1:8" x14ac:dyDescent="0.25">
      <c r="A57" s="7" t="s">
        <v>52</v>
      </c>
      <c r="B57" s="38">
        <v>524</v>
      </c>
      <c r="C57" s="38">
        <v>624</v>
      </c>
      <c r="D57" s="43">
        <v>30</v>
      </c>
      <c r="E57" s="43">
        <v>23</v>
      </c>
      <c r="F57" s="43">
        <v>154</v>
      </c>
      <c r="G57" s="38">
        <v>0</v>
      </c>
      <c r="H57" s="48">
        <v>1355</v>
      </c>
    </row>
    <row r="58" spans="1:8" x14ac:dyDescent="0.25">
      <c r="A58" s="7" t="s">
        <v>53</v>
      </c>
      <c r="B58" s="38">
        <v>246</v>
      </c>
      <c r="C58" s="38">
        <v>154</v>
      </c>
      <c r="D58" s="43" t="s">
        <v>284</v>
      </c>
      <c r="E58" s="43">
        <v>5</v>
      </c>
      <c r="F58" s="43">
        <v>6</v>
      </c>
      <c r="G58" s="38">
        <v>0</v>
      </c>
      <c r="H58" s="48">
        <v>414</v>
      </c>
    </row>
    <row r="59" spans="1:8" s="1" customFormat="1" x14ac:dyDescent="0.25">
      <c r="A59" s="8" t="s">
        <v>55</v>
      </c>
      <c r="B59" s="45">
        <v>13906</v>
      </c>
      <c r="C59" s="45">
        <v>13130</v>
      </c>
      <c r="D59" s="46">
        <v>381</v>
      </c>
      <c r="E59" s="46">
        <v>660</v>
      </c>
      <c r="F59" s="46">
        <v>1300</v>
      </c>
      <c r="G59" s="45">
        <v>15</v>
      </c>
      <c r="H59" s="49">
        <v>29402</v>
      </c>
    </row>
    <row r="61" spans="1:8" x14ac:dyDescent="0.25">
      <c r="A61" t="s">
        <v>288</v>
      </c>
    </row>
    <row r="62" spans="1:8" x14ac:dyDescent="0.25">
      <c r="A62" t="s">
        <v>281</v>
      </c>
      <c r="B62" s="23"/>
      <c r="C62"/>
      <c r="G62"/>
    </row>
  </sheetData>
  <autoFilter ref="A3:H3" xr:uid="{DD45CAB2-F3D3-4B82-8E5E-97AD694A3446}"/>
  <conditionalFormatting sqref="A1:XFD61 A63:XFD1048576">
    <cfRule type="cellIs" dxfId="1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A7AC-0BA6-41FD-9234-D51A49101C14}">
  <dimension ref="A1:H62"/>
  <sheetViews>
    <sheetView workbookViewId="0">
      <pane xSplit="1" topLeftCell="B1" activePane="topRight" state="frozen"/>
      <selection pane="topRight" activeCell="A76" sqref="A76"/>
    </sheetView>
  </sheetViews>
  <sheetFormatPr defaultRowHeight="15" x14ac:dyDescent="0.25"/>
  <cols>
    <col min="1" max="1" width="15.7109375" customWidth="1"/>
    <col min="2" max="3" width="15.7109375" style="3" customWidth="1"/>
    <col min="4" max="6" width="15.85546875" customWidth="1"/>
    <col min="7" max="7" width="15.7109375" style="3" customWidth="1"/>
    <col min="8" max="8" width="15.7109375" customWidth="1"/>
  </cols>
  <sheetData>
    <row r="1" spans="1:8" s="36" customFormat="1" ht="18.75" x14ac:dyDescent="0.3">
      <c r="A1" s="36" t="s">
        <v>275</v>
      </c>
      <c r="B1" s="57"/>
      <c r="C1" s="57"/>
      <c r="G1" s="57"/>
    </row>
    <row r="3" spans="1:8" s="2" customFormat="1" ht="51.75" customHeight="1" x14ac:dyDescent="0.25">
      <c r="A3" s="51" t="s">
        <v>61</v>
      </c>
      <c r="B3" s="52" t="s">
        <v>241</v>
      </c>
      <c r="C3" s="52" t="s">
        <v>242</v>
      </c>
      <c r="D3" s="52" t="s">
        <v>243</v>
      </c>
      <c r="E3" s="52" t="s">
        <v>244</v>
      </c>
      <c r="F3" s="52" t="s">
        <v>245</v>
      </c>
      <c r="G3" s="52" t="s">
        <v>246</v>
      </c>
      <c r="H3" s="59" t="s">
        <v>235</v>
      </c>
    </row>
    <row r="4" spans="1:8" x14ac:dyDescent="0.25">
      <c r="A4" s="7" t="s">
        <v>0</v>
      </c>
      <c r="B4" s="38">
        <v>250</v>
      </c>
      <c r="C4" s="38">
        <v>17</v>
      </c>
      <c r="D4" s="43" t="s">
        <v>284</v>
      </c>
      <c r="E4" s="43">
        <v>0</v>
      </c>
      <c r="F4" s="43" t="s">
        <v>284</v>
      </c>
      <c r="G4" s="38">
        <v>0</v>
      </c>
      <c r="H4" s="48">
        <v>272</v>
      </c>
    </row>
    <row r="5" spans="1:8" x14ac:dyDescent="0.25">
      <c r="A5" s="7" t="s">
        <v>1</v>
      </c>
      <c r="B5" s="38">
        <v>1323</v>
      </c>
      <c r="C5" s="38">
        <v>165</v>
      </c>
      <c r="D5" s="43">
        <v>28</v>
      </c>
      <c r="E5" s="43">
        <v>8</v>
      </c>
      <c r="F5" s="43">
        <v>10</v>
      </c>
      <c r="G5" s="38">
        <v>0</v>
      </c>
      <c r="H5" s="48">
        <v>1535</v>
      </c>
    </row>
    <row r="6" spans="1:8" x14ac:dyDescent="0.25">
      <c r="A6" s="7" t="s">
        <v>2</v>
      </c>
      <c r="B6" s="38">
        <v>345</v>
      </c>
      <c r="C6" s="38">
        <v>46</v>
      </c>
      <c r="D6" s="43" t="s">
        <v>284</v>
      </c>
      <c r="E6" s="43">
        <v>5</v>
      </c>
      <c r="F6" s="43" t="s">
        <v>284</v>
      </c>
      <c r="G6" s="38">
        <v>0</v>
      </c>
      <c r="H6" s="48">
        <v>403</v>
      </c>
    </row>
    <row r="7" spans="1:8" x14ac:dyDescent="0.25">
      <c r="A7" s="7" t="s">
        <v>3</v>
      </c>
      <c r="B7" s="38">
        <v>185</v>
      </c>
      <c r="C7" s="38">
        <v>16</v>
      </c>
      <c r="D7" s="43">
        <v>6</v>
      </c>
      <c r="E7" s="43" t="s">
        <v>284</v>
      </c>
      <c r="F7" s="43" t="s">
        <v>284</v>
      </c>
      <c r="G7" s="38">
        <v>0</v>
      </c>
      <c r="H7" s="48">
        <v>210</v>
      </c>
    </row>
    <row r="8" spans="1:8" x14ac:dyDescent="0.25">
      <c r="A8" s="7" t="s">
        <v>4</v>
      </c>
      <c r="B8" s="38">
        <v>397</v>
      </c>
      <c r="C8" s="38">
        <v>34</v>
      </c>
      <c r="D8" s="43" t="s">
        <v>284</v>
      </c>
      <c r="E8" s="43" t="s">
        <v>284</v>
      </c>
      <c r="F8" s="43">
        <v>0</v>
      </c>
      <c r="G8" s="38">
        <v>0</v>
      </c>
      <c r="H8" s="48">
        <v>434</v>
      </c>
    </row>
    <row r="9" spans="1:8" x14ac:dyDescent="0.25">
      <c r="A9" s="7" t="s">
        <v>5</v>
      </c>
      <c r="B9" s="38">
        <v>1389</v>
      </c>
      <c r="C9" s="38">
        <v>176</v>
      </c>
      <c r="D9" s="43">
        <v>19</v>
      </c>
      <c r="E9" s="43">
        <v>10</v>
      </c>
      <c r="F9" s="43">
        <v>7</v>
      </c>
      <c r="G9" s="38" t="s">
        <v>284</v>
      </c>
      <c r="H9" s="48">
        <v>1604</v>
      </c>
    </row>
    <row r="10" spans="1:8" x14ac:dyDescent="0.25">
      <c r="A10" s="7" t="s">
        <v>6</v>
      </c>
      <c r="B10" s="38">
        <v>117</v>
      </c>
      <c r="C10" s="38">
        <v>6</v>
      </c>
      <c r="D10" s="43" t="s">
        <v>284</v>
      </c>
      <c r="E10" s="43" t="s">
        <v>284</v>
      </c>
      <c r="F10" s="43">
        <v>0</v>
      </c>
      <c r="G10" s="38">
        <v>0</v>
      </c>
      <c r="H10" s="48">
        <v>128</v>
      </c>
    </row>
    <row r="11" spans="1:8" x14ac:dyDescent="0.25">
      <c r="A11" s="7" t="s">
        <v>7</v>
      </c>
      <c r="B11" s="38">
        <v>140</v>
      </c>
      <c r="C11" s="38">
        <v>12</v>
      </c>
      <c r="D11" s="43" t="s">
        <v>284</v>
      </c>
      <c r="E11" s="43">
        <v>0</v>
      </c>
      <c r="F11" s="43" t="s">
        <v>284</v>
      </c>
      <c r="G11" s="38">
        <v>0</v>
      </c>
      <c r="H11" s="48">
        <v>154</v>
      </c>
    </row>
    <row r="12" spans="1:8" x14ac:dyDescent="0.25">
      <c r="A12" s="7" t="s">
        <v>8</v>
      </c>
      <c r="B12" s="38">
        <v>82</v>
      </c>
      <c r="C12" s="38">
        <v>8</v>
      </c>
      <c r="D12" s="43" t="s">
        <v>284</v>
      </c>
      <c r="E12" s="43" t="s">
        <v>284</v>
      </c>
      <c r="F12" s="43">
        <v>0</v>
      </c>
      <c r="G12" s="38">
        <v>0</v>
      </c>
      <c r="H12" s="48">
        <v>95</v>
      </c>
    </row>
    <row r="13" spans="1:8" x14ac:dyDescent="0.25">
      <c r="A13" s="7" t="s">
        <v>9</v>
      </c>
      <c r="B13" s="38">
        <v>725</v>
      </c>
      <c r="C13" s="38">
        <v>78</v>
      </c>
      <c r="D13" s="43">
        <v>6</v>
      </c>
      <c r="E13" s="43" t="s">
        <v>284</v>
      </c>
      <c r="F13" s="43">
        <v>0</v>
      </c>
      <c r="G13" s="38">
        <v>0</v>
      </c>
      <c r="H13" s="48">
        <v>810</v>
      </c>
    </row>
    <row r="14" spans="1:8" x14ac:dyDescent="0.25">
      <c r="A14" s="7" t="s">
        <v>10</v>
      </c>
      <c r="B14" s="38">
        <v>88</v>
      </c>
      <c r="C14" s="38" t="s">
        <v>284</v>
      </c>
      <c r="D14" s="43">
        <v>0</v>
      </c>
      <c r="E14" s="43" t="s">
        <v>284</v>
      </c>
      <c r="F14" s="43">
        <v>0</v>
      </c>
      <c r="G14" s="38">
        <v>0</v>
      </c>
      <c r="H14" s="48">
        <v>92</v>
      </c>
    </row>
    <row r="15" spans="1:8" x14ac:dyDescent="0.25">
      <c r="A15" s="7" t="s">
        <v>11</v>
      </c>
      <c r="B15" s="38">
        <v>166</v>
      </c>
      <c r="C15" s="38">
        <v>16</v>
      </c>
      <c r="D15" s="43">
        <v>0</v>
      </c>
      <c r="E15" s="43">
        <v>0</v>
      </c>
      <c r="F15" s="43">
        <v>0</v>
      </c>
      <c r="G15" s="38">
        <v>0</v>
      </c>
      <c r="H15" s="48">
        <v>182</v>
      </c>
    </row>
    <row r="16" spans="1:8" x14ac:dyDescent="0.25">
      <c r="A16" s="7" t="s">
        <v>12</v>
      </c>
      <c r="B16" s="38">
        <v>593</v>
      </c>
      <c r="C16" s="38">
        <v>50</v>
      </c>
      <c r="D16" s="43" t="s">
        <v>284</v>
      </c>
      <c r="E16" s="43">
        <v>0</v>
      </c>
      <c r="F16" s="43">
        <v>0</v>
      </c>
      <c r="G16" s="38">
        <v>0</v>
      </c>
      <c r="H16" s="48">
        <v>646</v>
      </c>
    </row>
    <row r="17" spans="1:8" x14ac:dyDescent="0.25">
      <c r="A17" s="7" t="s">
        <v>13</v>
      </c>
      <c r="B17" s="38">
        <v>314</v>
      </c>
      <c r="C17" s="38">
        <v>25</v>
      </c>
      <c r="D17" s="43">
        <v>5</v>
      </c>
      <c r="E17" s="43">
        <v>0</v>
      </c>
      <c r="F17" s="43" t="s">
        <v>284</v>
      </c>
      <c r="G17" s="38">
        <v>0</v>
      </c>
      <c r="H17" s="48">
        <v>346</v>
      </c>
    </row>
    <row r="18" spans="1:8" x14ac:dyDescent="0.25">
      <c r="A18" s="7" t="s">
        <v>14</v>
      </c>
      <c r="B18" s="38">
        <v>507</v>
      </c>
      <c r="C18" s="38">
        <v>23</v>
      </c>
      <c r="D18" s="43">
        <v>5</v>
      </c>
      <c r="E18" s="43" t="s">
        <v>284</v>
      </c>
      <c r="F18" s="43" t="s">
        <v>284</v>
      </c>
      <c r="G18" s="38">
        <v>0</v>
      </c>
      <c r="H18" s="48">
        <v>538</v>
      </c>
    </row>
    <row r="19" spans="1:8" x14ac:dyDescent="0.25">
      <c r="A19" s="7" t="s">
        <v>15</v>
      </c>
      <c r="B19" s="38">
        <v>183</v>
      </c>
      <c r="C19" s="38">
        <v>11</v>
      </c>
      <c r="D19" s="43" t="s">
        <v>284</v>
      </c>
      <c r="E19" s="43" t="s">
        <v>284</v>
      </c>
      <c r="F19" s="43">
        <v>0</v>
      </c>
      <c r="G19" s="38">
        <v>0</v>
      </c>
      <c r="H19" s="48">
        <v>201</v>
      </c>
    </row>
    <row r="20" spans="1:8" x14ac:dyDescent="0.25">
      <c r="A20" s="7" t="s">
        <v>16</v>
      </c>
      <c r="B20" s="38">
        <v>1010</v>
      </c>
      <c r="C20" s="38">
        <v>71</v>
      </c>
      <c r="D20" s="43">
        <v>14</v>
      </c>
      <c r="E20" s="43">
        <v>5</v>
      </c>
      <c r="F20" s="43" t="s">
        <v>284</v>
      </c>
      <c r="G20" s="38" t="s">
        <v>284</v>
      </c>
      <c r="H20" s="48">
        <v>1103</v>
      </c>
    </row>
    <row r="21" spans="1:8" x14ac:dyDescent="0.25">
      <c r="A21" s="7" t="s">
        <v>17</v>
      </c>
      <c r="B21" s="38">
        <v>421</v>
      </c>
      <c r="C21" s="38">
        <v>31</v>
      </c>
      <c r="D21" s="43">
        <v>5</v>
      </c>
      <c r="E21" s="43" t="s">
        <v>284</v>
      </c>
      <c r="F21" s="43" t="s">
        <v>284</v>
      </c>
      <c r="G21" s="38">
        <v>0</v>
      </c>
      <c r="H21" s="48">
        <v>459</v>
      </c>
    </row>
    <row r="22" spans="1:8" x14ac:dyDescent="0.25">
      <c r="A22" s="7" t="s">
        <v>18</v>
      </c>
      <c r="B22" s="38">
        <v>535</v>
      </c>
      <c r="C22" s="38">
        <v>47</v>
      </c>
      <c r="D22" s="43">
        <v>15</v>
      </c>
      <c r="E22" s="43" t="s">
        <v>284</v>
      </c>
      <c r="F22" s="43" t="s">
        <v>284</v>
      </c>
      <c r="G22" s="38">
        <v>0</v>
      </c>
      <c r="H22" s="48">
        <v>601</v>
      </c>
    </row>
    <row r="23" spans="1:8" x14ac:dyDescent="0.25">
      <c r="A23" s="7" t="s">
        <v>19</v>
      </c>
      <c r="B23" s="38">
        <v>2744</v>
      </c>
      <c r="C23" s="38">
        <v>320</v>
      </c>
      <c r="D23" s="43">
        <v>34</v>
      </c>
      <c r="E23" s="43">
        <v>16</v>
      </c>
      <c r="F23" s="43">
        <v>7</v>
      </c>
      <c r="G23" s="38" t="s">
        <v>284</v>
      </c>
      <c r="H23" s="48">
        <v>3124</v>
      </c>
    </row>
    <row r="24" spans="1:8" x14ac:dyDescent="0.25">
      <c r="A24" s="7" t="s">
        <v>20</v>
      </c>
      <c r="B24" s="38">
        <v>320</v>
      </c>
      <c r="C24" s="38">
        <v>20</v>
      </c>
      <c r="D24" s="43">
        <v>6</v>
      </c>
      <c r="E24" s="43">
        <v>5</v>
      </c>
      <c r="F24" s="43">
        <v>0</v>
      </c>
      <c r="G24" s="38" t="s">
        <v>284</v>
      </c>
      <c r="H24" s="48">
        <v>352</v>
      </c>
    </row>
    <row r="25" spans="1:8" x14ac:dyDescent="0.25">
      <c r="A25" s="7" t="s">
        <v>21</v>
      </c>
      <c r="B25" s="38">
        <v>341</v>
      </c>
      <c r="C25" s="38">
        <v>42</v>
      </c>
      <c r="D25" s="43" t="s">
        <v>284</v>
      </c>
      <c r="E25" s="43" t="s">
        <v>284</v>
      </c>
      <c r="F25" s="43">
        <v>0</v>
      </c>
      <c r="G25" s="38">
        <v>0</v>
      </c>
      <c r="H25" s="48">
        <v>388</v>
      </c>
    </row>
    <row r="26" spans="1:8" x14ac:dyDescent="0.25">
      <c r="A26" s="7" t="s">
        <v>22</v>
      </c>
      <c r="B26" s="38">
        <v>616</v>
      </c>
      <c r="C26" s="38">
        <v>92</v>
      </c>
      <c r="D26" s="43">
        <v>7</v>
      </c>
      <c r="E26" s="43" t="s">
        <v>284</v>
      </c>
      <c r="F26" s="43">
        <v>0</v>
      </c>
      <c r="G26" s="38">
        <v>0</v>
      </c>
      <c r="H26" s="48">
        <v>720</v>
      </c>
    </row>
    <row r="27" spans="1:8" x14ac:dyDescent="0.25">
      <c r="A27" s="7" t="s">
        <v>54</v>
      </c>
      <c r="B27" s="38">
        <v>361</v>
      </c>
      <c r="C27" s="38">
        <v>56</v>
      </c>
      <c r="D27" s="43">
        <v>5</v>
      </c>
      <c r="E27" s="43" t="s">
        <v>284</v>
      </c>
      <c r="F27" s="43" t="s">
        <v>284</v>
      </c>
      <c r="G27" s="38">
        <v>0</v>
      </c>
      <c r="H27" s="48">
        <v>426</v>
      </c>
    </row>
    <row r="28" spans="1:8" x14ac:dyDescent="0.25">
      <c r="A28" s="7" t="s">
        <v>23</v>
      </c>
      <c r="B28" s="38">
        <v>808</v>
      </c>
      <c r="C28" s="38">
        <v>60</v>
      </c>
      <c r="D28" s="43">
        <v>11</v>
      </c>
      <c r="E28" s="43" t="s">
        <v>284</v>
      </c>
      <c r="F28" s="43">
        <v>0</v>
      </c>
      <c r="G28" s="38">
        <v>0</v>
      </c>
      <c r="H28" s="48">
        <v>883</v>
      </c>
    </row>
    <row r="29" spans="1:8" x14ac:dyDescent="0.25">
      <c r="A29" s="7" t="s">
        <v>24</v>
      </c>
      <c r="B29" s="38">
        <v>490</v>
      </c>
      <c r="C29" s="38">
        <v>28</v>
      </c>
      <c r="D29" s="43">
        <v>6</v>
      </c>
      <c r="E29" s="43" t="s">
        <v>284</v>
      </c>
      <c r="F29" s="43" t="s">
        <v>284</v>
      </c>
      <c r="G29" s="38">
        <v>0</v>
      </c>
      <c r="H29" s="48">
        <v>527</v>
      </c>
    </row>
    <row r="30" spans="1:8" x14ac:dyDescent="0.25">
      <c r="A30" s="7" t="s">
        <v>25</v>
      </c>
      <c r="B30" s="38">
        <v>431</v>
      </c>
      <c r="C30" s="38">
        <v>50</v>
      </c>
      <c r="D30" s="43">
        <v>9</v>
      </c>
      <c r="E30" s="43" t="s">
        <v>284</v>
      </c>
      <c r="F30" s="43" t="s">
        <v>284</v>
      </c>
      <c r="G30" s="38">
        <v>0</v>
      </c>
      <c r="H30" s="48">
        <v>493</v>
      </c>
    </row>
    <row r="31" spans="1:8" x14ac:dyDescent="0.25">
      <c r="A31" s="7" t="s">
        <v>26</v>
      </c>
      <c r="B31" s="38">
        <v>1015</v>
      </c>
      <c r="C31" s="38">
        <v>131</v>
      </c>
      <c r="D31" s="43">
        <v>11</v>
      </c>
      <c r="E31" s="43" t="s">
        <v>284</v>
      </c>
      <c r="F31" s="43">
        <v>5</v>
      </c>
      <c r="G31" s="38" t="s">
        <v>284</v>
      </c>
      <c r="H31" s="48">
        <v>1169</v>
      </c>
    </row>
    <row r="32" spans="1:8" x14ac:dyDescent="0.25">
      <c r="A32" s="7" t="s">
        <v>27</v>
      </c>
      <c r="B32" s="38">
        <v>398</v>
      </c>
      <c r="C32" s="38">
        <v>29</v>
      </c>
      <c r="D32" s="43" t="s">
        <v>284</v>
      </c>
      <c r="E32" s="43">
        <v>0</v>
      </c>
      <c r="F32" s="43" t="s">
        <v>284</v>
      </c>
      <c r="G32" s="38">
        <v>0</v>
      </c>
      <c r="H32" s="48">
        <v>433</v>
      </c>
    </row>
    <row r="33" spans="1:8" x14ac:dyDescent="0.25">
      <c r="A33" s="7" t="s">
        <v>28</v>
      </c>
      <c r="B33" s="38">
        <v>440</v>
      </c>
      <c r="C33" s="38">
        <v>49</v>
      </c>
      <c r="D33" s="43" t="s">
        <v>284</v>
      </c>
      <c r="E33" s="43" t="s">
        <v>284</v>
      </c>
      <c r="F33" s="43">
        <v>0</v>
      </c>
      <c r="G33" s="38">
        <v>0</v>
      </c>
      <c r="H33" s="48">
        <v>495</v>
      </c>
    </row>
    <row r="34" spans="1:8" x14ac:dyDescent="0.25">
      <c r="A34" s="7" t="s">
        <v>29</v>
      </c>
      <c r="B34" s="38">
        <v>758</v>
      </c>
      <c r="C34" s="38">
        <v>76</v>
      </c>
      <c r="D34" s="43">
        <v>10</v>
      </c>
      <c r="E34" s="43" t="s">
        <v>284</v>
      </c>
      <c r="F34" s="43" t="s">
        <v>284</v>
      </c>
      <c r="G34" s="38">
        <v>0</v>
      </c>
      <c r="H34" s="48">
        <v>850</v>
      </c>
    </row>
    <row r="35" spans="1:8" x14ac:dyDescent="0.25">
      <c r="A35" s="7" t="s">
        <v>30</v>
      </c>
      <c r="B35" s="38">
        <v>198</v>
      </c>
      <c r="C35" s="38">
        <v>19</v>
      </c>
      <c r="D35" s="43" t="s">
        <v>284</v>
      </c>
      <c r="E35" s="43">
        <v>0</v>
      </c>
      <c r="F35" s="43" t="s">
        <v>284</v>
      </c>
      <c r="G35" s="38">
        <v>0</v>
      </c>
      <c r="H35" s="48">
        <v>222</v>
      </c>
    </row>
    <row r="36" spans="1:8" x14ac:dyDescent="0.25">
      <c r="A36" s="7" t="s">
        <v>31</v>
      </c>
      <c r="B36" s="38">
        <v>250</v>
      </c>
      <c r="C36" s="38">
        <v>23</v>
      </c>
      <c r="D36" s="43" t="s">
        <v>284</v>
      </c>
      <c r="E36" s="43" t="s">
        <v>284</v>
      </c>
      <c r="F36" s="43" t="s">
        <v>284</v>
      </c>
      <c r="G36" s="38">
        <v>0</v>
      </c>
      <c r="H36" s="48">
        <v>279</v>
      </c>
    </row>
    <row r="37" spans="1:8" x14ac:dyDescent="0.25">
      <c r="A37" s="7" t="s">
        <v>32</v>
      </c>
      <c r="B37" s="38">
        <v>392</v>
      </c>
      <c r="C37" s="38">
        <v>33</v>
      </c>
      <c r="D37" s="43">
        <v>8</v>
      </c>
      <c r="E37" s="43" t="s">
        <v>284</v>
      </c>
      <c r="F37" s="43" t="s">
        <v>284</v>
      </c>
      <c r="G37" s="38">
        <v>0</v>
      </c>
      <c r="H37" s="48">
        <v>438</v>
      </c>
    </row>
    <row r="38" spans="1:8" x14ac:dyDescent="0.25">
      <c r="A38" s="7" t="s">
        <v>33</v>
      </c>
      <c r="B38" s="38">
        <v>652</v>
      </c>
      <c r="C38" s="38">
        <v>50</v>
      </c>
      <c r="D38" s="43">
        <v>11</v>
      </c>
      <c r="E38" s="43" t="s">
        <v>284</v>
      </c>
      <c r="F38" s="43" t="s">
        <v>284</v>
      </c>
      <c r="G38" s="38">
        <v>0</v>
      </c>
      <c r="H38" s="48">
        <v>716</v>
      </c>
    </row>
    <row r="39" spans="1:8" x14ac:dyDescent="0.25">
      <c r="A39" s="7" t="s">
        <v>34</v>
      </c>
      <c r="B39" s="38">
        <v>98</v>
      </c>
      <c r="C39" s="38">
        <v>12</v>
      </c>
      <c r="D39" s="43" t="s">
        <v>284</v>
      </c>
      <c r="E39" s="43">
        <v>0</v>
      </c>
      <c r="F39" s="43">
        <v>0</v>
      </c>
      <c r="G39" s="38">
        <v>0</v>
      </c>
      <c r="H39" s="48">
        <v>113</v>
      </c>
    </row>
    <row r="40" spans="1:8" x14ac:dyDescent="0.25">
      <c r="A40" s="7" t="s">
        <v>35</v>
      </c>
      <c r="B40" s="38">
        <v>118</v>
      </c>
      <c r="C40" s="38">
        <v>7</v>
      </c>
      <c r="D40" s="43">
        <v>0</v>
      </c>
      <c r="E40" s="43">
        <v>0</v>
      </c>
      <c r="F40" s="43">
        <v>0</v>
      </c>
      <c r="G40" s="38">
        <v>0</v>
      </c>
      <c r="H40" s="48">
        <v>125</v>
      </c>
    </row>
    <row r="41" spans="1:8" x14ac:dyDescent="0.25">
      <c r="A41" s="7" t="s">
        <v>36</v>
      </c>
      <c r="B41" s="38">
        <v>127</v>
      </c>
      <c r="C41" s="38">
        <v>8</v>
      </c>
      <c r="D41" s="43" t="s">
        <v>284</v>
      </c>
      <c r="E41" s="43">
        <v>0</v>
      </c>
      <c r="F41" s="43">
        <v>0</v>
      </c>
      <c r="G41" s="38">
        <v>0</v>
      </c>
      <c r="H41" s="48">
        <v>136</v>
      </c>
    </row>
    <row r="42" spans="1:8" x14ac:dyDescent="0.25">
      <c r="A42" s="7" t="s">
        <v>37</v>
      </c>
      <c r="B42" s="38">
        <v>440</v>
      </c>
      <c r="C42" s="38">
        <v>34</v>
      </c>
      <c r="D42" s="43">
        <v>10</v>
      </c>
      <c r="E42" s="43" t="s">
        <v>284</v>
      </c>
      <c r="F42" s="43" t="s">
        <v>284</v>
      </c>
      <c r="G42" s="38" t="s">
        <v>284</v>
      </c>
      <c r="H42" s="48">
        <v>491</v>
      </c>
    </row>
    <row r="43" spans="1:8" x14ac:dyDescent="0.25">
      <c r="A43" s="7" t="s">
        <v>38</v>
      </c>
      <c r="B43" s="38">
        <v>678</v>
      </c>
      <c r="C43" s="38">
        <v>49</v>
      </c>
      <c r="D43" s="43">
        <v>13</v>
      </c>
      <c r="E43" s="43" t="s">
        <v>284</v>
      </c>
      <c r="F43" s="43" t="s">
        <v>284</v>
      </c>
      <c r="G43" s="38">
        <v>0</v>
      </c>
      <c r="H43" s="48">
        <v>745</v>
      </c>
    </row>
    <row r="44" spans="1:8" x14ac:dyDescent="0.25">
      <c r="A44" s="7" t="s">
        <v>39</v>
      </c>
      <c r="B44" s="38">
        <v>1217</v>
      </c>
      <c r="C44" s="38">
        <v>168</v>
      </c>
      <c r="D44" s="43">
        <v>10</v>
      </c>
      <c r="E44" s="43">
        <v>8</v>
      </c>
      <c r="F44" s="43" t="s">
        <v>284</v>
      </c>
      <c r="G44" s="38">
        <v>0</v>
      </c>
      <c r="H44" s="48">
        <v>1407</v>
      </c>
    </row>
    <row r="45" spans="1:8" x14ac:dyDescent="0.25">
      <c r="A45" s="7" t="s">
        <v>40</v>
      </c>
      <c r="B45" s="38">
        <v>452</v>
      </c>
      <c r="C45" s="38">
        <v>20</v>
      </c>
      <c r="D45" s="43">
        <v>11</v>
      </c>
      <c r="E45" s="43" t="s">
        <v>284</v>
      </c>
      <c r="F45" s="43" t="s">
        <v>284</v>
      </c>
      <c r="G45" s="38">
        <v>0</v>
      </c>
      <c r="H45" s="48">
        <v>486</v>
      </c>
    </row>
    <row r="46" spans="1:8" x14ac:dyDescent="0.25">
      <c r="A46" s="7" t="s">
        <v>41</v>
      </c>
      <c r="B46" s="38">
        <v>134</v>
      </c>
      <c r="C46" s="38">
        <v>10</v>
      </c>
      <c r="D46" s="43" t="s">
        <v>284</v>
      </c>
      <c r="E46" s="43">
        <v>0</v>
      </c>
      <c r="F46" s="43">
        <v>0</v>
      </c>
      <c r="G46" s="38" t="s">
        <v>284</v>
      </c>
      <c r="H46" s="48">
        <v>147</v>
      </c>
    </row>
    <row r="47" spans="1:8" x14ac:dyDescent="0.25">
      <c r="A47" s="7" t="s">
        <v>42</v>
      </c>
      <c r="B47" s="38">
        <v>206</v>
      </c>
      <c r="C47" s="38">
        <v>15</v>
      </c>
      <c r="D47" s="43">
        <v>5</v>
      </c>
      <c r="E47" s="43" t="s">
        <v>284</v>
      </c>
      <c r="F47" s="43">
        <v>0</v>
      </c>
      <c r="G47" s="38">
        <v>0</v>
      </c>
      <c r="H47" s="48">
        <v>229</v>
      </c>
    </row>
    <row r="48" spans="1:8" x14ac:dyDescent="0.25">
      <c r="A48" s="7" t="s">
        <v>43</v>
      </c>
      <c r="B48" s="38">
        <v>234</v>
      </c>
      <c r="C48" s="38">
        <v>24</v>
      </c>
      <c r="D48" s="43" t="s">
        <v>284</v>
      </c>
      <c r="E48" s="43">
        <v>0</v>
      </c>
      <c r="F48" s="43" t="s">
        <v>284</v>
      </c>
      <c r="G48" s="38">
        <v>0</v>
      </c>
      <c r="H48" s="48">
        <v>261</v>
      </c>
    </row>
    <row r="49" spans="1:8" x14ac:dyDescent="0.25">
      <c r="A49" s="7" t="s">
        <v>44</v>
      </c>
      <c r="B49" s="38">
        <v>245</v>
      </c>
      <c r="C49" s="38">
        <v>16</v>
      </c>
      <c r="D49" s="43">
        <v>7</v>
      </c>
      <c r="E49" s="43" t="s">
        <v>284</v>
      </c>
      <c r="F49" s="43" t="s">
        <v>284</v>
      </c>
      <c r="G49" s="38">
        <v>0</v>
      </c>
      <c r="H49" s="48">
        <v>270</v>
      </c>
    </row>
    <row r="50" spans="1:8" x14ac:dyDescent="0.25">
      <c r="A50" s="7" t="s">
        <v>45</v>
      </c>
      <c r="B50" s="38">
        <v>110</v>
      </c>
      <c r="C50" s="38">
        <v>6</v>
      </c>
      <c r="D50" s="43">
        <v>0</v>
      </c>
      <c r="E50" s="43">
        <v>0</v>
      </c>
      <c r="F50" s="43">
        <v>0</v>
      </c>
      <c r="G50" s="38">
        <v>0</v>
      </c>
      <c r="H50" s="48">
        <v>116</v>
      </c>
    </row>
    <row r="51" spans="1:8" x14ac:dyDescent="0.25">
      <c r="A51" s="7" t="s">
        <v>46</v>
      </c>
      <c r="B51" s="38">
        <v>135</v>
      </c>
      <c r="C51" s="38">
        <v>7</v>
      </c>
      <c r="D51" s="43" t="s">
        <v>284</v>
      </c>
      <c r="E51" s="43">
        <v>0</v>
      </c>
      <c r="F51" s="43">
        <v>0</v>
      </c>
      <c r="G51" s="38">
        <v>0</v>
      </c>
      <c r="H51" s="48">
        <v>144</v>
      </c>
    </row>
    <row r="52" spans="1:8" x14ac:dyDescent="0.25">
      <c r="A52" s="7" t="s">
        <v>47</v>
      </c>
      <c r="B52" s="38">
        <v>329</v>
      </c>
      <c r="C52" s="38">
        <v>15</v>
      </c>
      <c r="D52" s="43">
        <v>6</v>
      </c>
      <c r="E52" s="43">
        <v>0</v>
      </c>
      <c r="F52" s="43" t="s">
        <v>284</v>
      </c>
      <c r="G52" s="38">
        <v>0</v>
      </c>
      <c r="H52" s="48">
        <v>351</v>
      </c>
    </row>
    <row r="53" spans="1:8" x14ac:dyDescent="0.25">
      <c r="A53" s="7" t="s">
        <v>48</v>
      </c>
      <c r="B53" s="38">
        <v>635</v>
      </c>
      <c r="C53" s="38">
        <v>74</v>
      </c>
      <c r="D53" s="43">
        <v>7</v>
      </c>
      <c r="E53" s="43" t="s">
        <v>284</v>
      </c>
      <c r="F53" s="43" t="s">
        <v>284</v>
      </c>
      <c r="G53" s="38">
        <v>0</v>
      </c>
      <c r="H53" s="48">
        <v>722</v>
      </c>
    </row>
    <row r="54" spans="1:8" x14ac:dyDescent="0.25">
      <c r="A54" s="7" t="s">
        <v>49</v>
      </c>
      <c r="B54" s="38">
        <v>146</v>
      </c>
      <c r="C54" s="38">
        <v>6</v>
      </c>
      <c r="D54" s="43" t="s">
        <v>284</v>
      </c>
      <c r="E54" s="43">
        <v>0</v>
      </c>
      <c r="F54" s="43">
        <v>0</v>
      </c>
      <c r="G54" s="38">
        <v>0</v>
      </c>
      <c r="H54" s="48">
        <v>153</v>
      </c>
    </row>
    <row r="55" spans="1:8" x14ac:dyDescent="0.25">
      <c r="A55" s="7" t="s">
        <v>50</v>
      </c>
      <c r="B55" s="38">
        <v>297</v>
      </c>
      <c r="C55" s="38">
        <v>18</v>
      </c>
      <c r="D55" s="43" t="s">
        <v>284</v>
      </c>
      <c r="E55" s="43">
        <v>0</v>
      </c>
      <c r="F55" s="43" t="s">
        <v>284</v>
      </c>
      <c r="G55" s="38">
        <v>0</v>
      </c>
      <c r="H55" s="48">
        <v>322</v>
      </c>
    </row>
    <row r="56" spans="1:8" x14ac:dyDescent="0.25">
      <c r="A56" s="7" t="s">
        <v>51</v>
      </c>
      <c r="B56" s="38">
        <v>78</v>
      </c>
      <c r="C56" s="38">
        <v>7</v>
      </c>
      <c r="D56" s="43" t="s">
        <v>284</v>
      </c>
      <c r="E56" s="43">
        <v>0</v>
      </c>
      <c r="F56" s="43">
        <v>0</v>
      </c>
      <c r="G56" s="38">
        <v>0</v>
      </c>
      <c r="H56" s="48">
        <v>87</v>
      </c>
    </row>
    <row r="57" spans="1:8" x14ac:dyDescent="0.25">
      <c r="A57" s="7" t="s">
        <v>52</v>
      </c>
      <c r="B57" s="38">
        <v>1252</v>
      </c>
      <c r="C57" s="38">
        <v>79</v>
      </c>
      <c r="D57" s="43">
        <v>19</v>
      </c>
      <c r="E57" s="43" t="s">
        <v>284</v>
      </c>
      <c r="F57" s="43" t="s">
        <v>284</v>
      </c>
      <c r="G57" s="38">
        <v>0</v>
      </c>
      <c r="H57" s="48">
        <v>1355</v>
      </c>
    </row>
    <row r="58" spans="1:8" x14ac:dyDescent="0.25">
      <c r="A58" s="7" t="s">
        <v>53</v>
      </c>
      <c r="B58" s="38">
        <v>360</v>
      </c>
      <c r="C58" s="38">
        <v>44</v>
      </c>
      <c r="D58" s="43">
        <v>9</v>
      </c>
      <c r="E58" s="43">
        <v>0</v>
      </c>
      <c r="F58" s="43" t="s">
        <v>284</v>
      </c>
      <c r="G58" s="38">
        <v>0</v>
      </c>
      <c r="H58" s="48">
        <v>414</v>
      </c>
    </row>
    <row r="59" spans="1:8" s="1" customFormat="1" x14ac:dyDescent="0.25">
      <c r="A59" s="8" t="s">
        <v>55</v>
      </c>
      <c r="B59" s="45">
        <v>26275</v>
      </c>
      <c r="C59" s="45">
        <v>2531</v>
      </c>
      <c r="D59" s="46">
        <v>378</v>
      </c>
      <c r="E59" s="46">
        <v>121</v>
      </c>
      <c r="F59" s="46">
        <v>75</v>
      </c>
      <c r="G59" s="45">
        <v>10</v>
      </c>
      <c r="H59" s="49">
        <v>29402</v>
      </c>
    </row>
    <row r="61" spans="1:8" x14ac:dyDescent="0.25">
      <c r="A61" t="s">
        <v>288</v>
      </c>
    </row>
    <row r="62" spans="1:8" x14ac:dyDescent="0.25">
      <c r="A62" t="s">
        <v>281</v>
      </c>
    </row>
  </sheetData>
  <autoFilter ref="A3:H3" xr:uid="{DD45CAB2-F3D3-4B82-8E5E-97AD694A3446}"/>
  <conditionalFormatting sqref="B4:H59">
    <cfRule type="cellIs" dxfId="0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7DC1-EF60-423F-9ABF-E4C5D2CF507B}">
  <dimension ref="A1:F62"/>
  <sheetViews>
    <sheetView workbookViewId="0">
      <pane xSplit="1" topLeftCell="B1" activePane="topRight" state="frozen"/>
      <selection pane="topRight" activeCell="A72" sqref="A72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  <col min="5" max="5" width="13.7109375" style="3" customWidth="1"/>
    <col min="6" max="6" width="13.7109375" customWidth="1"/>
  </cols>
  <sheetData>
    <row r="1" spans="1:6" ht="18.75" x14ac:dyDescent="0.3">
      <c r="A1" s="55" t="s">
        <v>251</v>
      </c>
      <c r="B1" s="55"/>
      <c r="C1" s="55"/>
      <c r="D1" s="55"/>
      <c r="E1" s="55"/>
      <c r="F1" s="55"/>
    </row>
    <row r="3" spans="1:6" s="2" customFormat="1" ht="51.75" customHeight="1" x14ac:dyDescent="0.25">
      <c r="A3" s="51" t="s">
        <v>61</v>
      </c>
      <c r="B3" s="52" t="s">
        <v>66</v>
      </c>
      <c r="C3" s="52" t="s">
        <v>67</v>
      </c>
      <c r="D3" s="54" t="s">
        <v>68</v>
      </c>
      <c r="E3" s="52" t="s">
        <v>69</v>
      </c>
      <c r="F3" s="51" t="s">
        <v>71</v>
      </c>
    </row>
    <row r="4" spans="1:6" x14ac:dyDescent="0.25">
      <c r="A4" s="7" t="s">
        <v>0</v>
      </c>
      <c r="B4" s="38" t="s">
        <v>284</v>
      </c>
      <c r="C4" s="11">
        <v>13</v>
      </c>
      <c r="D4" s="12">
        <v>40</v>
      </c>
      <c r="E4" s="11">
        <v>80</v>
      </c>
      <c r="F4" s="13">
        <v>137</v>
      </c>
    </row>
    <row r="5" spans="1:6" x14ac:dyDescent="0.25">
      <c r="A5" s="7" t="s">
        <v>1</v>
      </c>
      <c r="B5" s="11">
        <v>18</v>
      </c>
      <c r="C5" s="11">
        <v>157</v>
      </c>
      <c r="D5" s="12">
        <v>477</v>
      </c>
      <c r="E5" s="11">
        <v>829</v>
      </c>
      <c r="F5" s="13">
        <v>1483</v>
      </c>
    </row>
    <row r="6" spans="1:6" x14ac:dyDescent="0.25">
      <c r="A6" s="7" t="s">
        <v>2</v>
      </c>
      <c r="B6" s="11">
        <v>0</v>
      </c>
      <c r="C6" s="11">
        <v>26</v>
      </c>
      <c r="D6" s="12">
        <v>69</v>
      </c>
      <c r="E6" s="11">
        <v>101</v>
      </c>
      <c r="F6" s="13">
        <v>196</v>
      </c>
    </row>
    <row r="7" spans="1:6" x14ac:dyDescent="0.25">
      <c r="A7" s="7" t="s">
        <v>3</v>
      </c>
      <c r="B7" s="38" t="s">
        <v>284</v>
      </c>
      <c r="C7" s="11">
        <v>9</v>
      </c>
      <c r="D7" s="12">
        <v>29</v>
      </c>
      <c r="E7" s="11">
        <v>62</v>
      </c>
      <c r="F7" s="13">
        <v>103</v>
      </c>
    </row>
    <row r="8" spans="1:6" x14ac:dyDescent="0.25">
      <c r="A8" s="7" t="s">
        <v>4</v>
      </c>
      <c r="B8" s="38" t="s">
        <v>284</v>
      </c>
      <c r="C8" s="11">
        <v>16</v>
      </c>
      <c r="D8" s="12">
        <v>39</v>
      </c>
      <c r="E8" s="11">
        <v>100</v>
      </c>
      <c r="F8" s="13">
        <v>157</v>
      </c>
    </row>
    <row r="9" spans="1:6" x14ac:dyDescent="0.25">
      <c r="A9" s="7" t="s">
        <v>5</v>
      </c>
      <c r="B9" s="11">
        <v>13</v>
      </c>
      <c r="C9" s="11">
        <v>120</v>
      </c>
      <c r="D9" s="12">
        <v>300</v>
      </c>
      <c r="E9" s="11">
        <v>453</v>
      </c>
      <c r="F9" s="13">
        <v>886</v>
      </c>
    </row>
    <row r="10" spans="1:6" x14ac:dyDescent="0.25">
      <c r="A10" s="7" t="s">
        <v>6</v>
      </c>
      <c r="B10" s="38" t="s">
        <v>284</v>
      </c>
      <c r="C10" s="38" t="s">
        <v>284</v>
      </c>
      <c r="D10" s="12">
        <v>20</v>
      </c>
      <c r="E10" s="11">
        <v>34</v>
      </c>
      <c r="F10" s="13">
        <v>60</v>
      </c>
    </row>
    <row r="11" spans="1:6" x14ac:dyDescent="0.25">
      <c r="A11" s="7" t="s">
        <v>7</v>
      </c>
      <c r="B11" s="11">
        <v>0</v>
      </c>
      <c r="C11" s="11">
        <v>17</v>
      </c>
      <c r="D11" s="12">
        <v>32</v>
      </c>
      <c r="E11" s="11">
        <v>44</v>
      </c>
      <c r="F11" s="13">
        <v>93</v>
      </c>
    </row>
    <row r="12" spans="1:6" x14ac:dyDescent="0.25">
      <c r="A12" s="7" t="s">
        <v>8</v>
      </c>
      <c r="B12" s="11">
        <v>0</v>
      </c>
      <c r="C12" s="11">
        <v>5</v>
      </c>
      <c r="D12" s="12">
        <v>23</v>
      </c>
      <c r="E12" s="11">
        <v>39</v>
      </c>
      <c r="F12" s="13">
        <v>67</v>
      </c>
    </row>
    <row r="13" spans="1:6" x14ac:dyDescent="0.25">
      <c r="A13" s="7" t="s">
        <v>9</v>
      </c>
      <c r="B13" s="11">
        <v>8</v>
      </c>
      <c r="C13" s="11">
        <v>52</v>
      </c>
      <c r="D13" s="12">
        <v>149</v>
      </c>
      <c r="E13" s="11">
        <v>178</v>
      </c>
      <c r="F13" s="13">
        <v>387</v>
      </c>
    </row>
    <row r="14" spans="1:6" x14ac:dyDescent="0.25">
      <c r="A14" s="7" t="s">
        <v>10</v>
      </c>
      <c r="B14" s="11">
        <v>0</v>
      </c>
      <c r="C14" s="11">
        <v>8</v>
      </c>
      <c r="D14" s="12">
        <v>11</v>
      </c>
      <c r="E14" s="11">
        <v>31</v>
      </c>
      <c r="F14" s="13">
        <v>50</v>
      </c>
    </row>
    <row r="15" spans="1:6" x14ac:dyDescent="0.25">
      <c r="A15" s="7" t="s">
        <v>11</v>
      </c>
      <c r="B15" s="38" t="s">
        <v>284</v>
      </c>
      <c r="C15" s="11">
        <v>5</v>
      </c>
      <c r="D15" s="12">
        <v>29</v>
      </c>
      <c r="E15" s="11">
        <v>57</v>
      </c>
      <c r="F15" s="13">
        <v>94</v>
      </c>
    </row>
    <row r="16" spans="1:6" x14ac:dyDescent="0.25">
      <c r="A16" s="7" t="s">
        <v>12</v>
      </c>
      <c r="B16" s="11">
        <v>6</v>
      </c>
      <c r="C16" s="11">
        <v>32</v>
      </c>
      <c r="D16" s="12">
        <v>67</v>
      </c>
      <c r="E16" s="11">
        <v>205</v>
      </c>
      <c r="F16" s="13">
        <v>310</v>
      </c>
    </row>
    <row r="17" spans="1:6" x14ac:dyDescent="0.25">
      <c r="A17" s="7" t="s">
        <v>13</v>
      </c>
      <c r="B17" s="38" t="s">
        <v>284</v>
      </c>
      <c r="C17" s="11">
        <v>28</v>
      </c>
      <c r="D17" s="12">
        <v>62</v>
      </c>
      <c r="E17" s="11">
        <v>152</v>
      </c>
      <c r="F17" s="13">
        <v>245</v>
      </c>
    </row>
    <row r="18" spans="1:6" x14ac:dyDescent="0.25">
      <c r="A18" s="7" t="s">
        <v>14</v>
      </c>
      <c r="B18" s="11">
        <v>0</v>
      </c>
      <c r="C18" s="11">
        <v>25</v>
      </c>
      <c r="D18" s="12">
        <v>53</v>
      </c>
      <c r="E18" s="11">
        <v>157</v>
      </c>
      <c r="F18" s="13">
        <v>235</v>
      </c>
    </row>
    <row r="19" spans="1:6" x14ac:dyDescent="0.25">
      <c r="A19" s="7" t="s">
        <v>15</v>
      </c>
      <c r="B19" s="38" t="s">
        <v>284</v>
      </c>
      <c r="C19" s="11">
        <v>7</v>
      </c>
      <c r="D19" s="12">
        <v>44</v>
      </c>
      <c r="E19" s="11">
        <v>75</v>
      </c>
      <c r="F19" s="13">
        <v>129</v>
      </c>
    </row>
    <row r="20" spans="1:6" x14ac:dyDescent="0.25">
      <c r="A20" s="7" t="s">
        <v>16</v>
      </c>
      <c r="B20" s="11">
        <v>17</v>
      </c>
      <c r="C20" s="11">
        <v>49</v>
      </c>
      <c r="D20" s="12">
        <v>205</v>
      </c>
      <c r="E20" s="11">
        <v>397</v>
      </c>
      <c r="F20" s="13">
        <v>670</v>
      </c>
    </row>
    <row r="21" spans="1:6" x14ac:dyDescent="0.25">
      <c r="A21" s="7" t="s">
        <v>17</v>
      </c>
      <c r="B21" s="11">
        <v>9</v>
      </c>
      <c r="C21" s="11">
        <v>25</v>
      </c>
      <c r="D21" s="12">
        <v>84</v>
      </c>
      <c r="E21" s="11">
        <v>152</v>
      </c>
      <c r="F21" s="13">
        <v>270</v>
      </c>
    </row>
    <row r="22" spans="1:6" x14ac:dyDescent="0.25">
      <c r="A22" s="7" t="s">
        <v>18</v>
      </c>
      <c r="B22" s="38" t="s">
        <v>284</v>
      </c>
      <c r="C22" s="11">
        <v>44</v>
      </c>
      <c r="D22" s="12">
        <v>134</v>
      </c>
      <c r="E22" s="11">
        <v>347</v>
      </c>
      <c r="F22" s="13">
        <v>529</v>
      </c>
    </row>
    <row r="23" spans="1:6" x14ac:dyDescent="0.25">
      <c r="A23" s="7" t="s">
        <v>19</v>
      </c>
      <c r="B23" s="11">
        <v>29</v>
      </c>
      <c r="C23" s="11">
        <v>223</v>
      </c>
      <c r="D23" s="12">
        <v>565</v>
      </c>
      <c r="E23" s="11">
        <v>921</v>
      </c>
      <c r="F23" s="13">
        <v>1739</v>
      </c>
    </row>
    <row r="24" spans="1:6" x14ac:dyDescent="0.25">
      <c r="A24" s="7" t="s">
        <v>20</v>
      </c>
      <c r="B24" s="38" t="s">
        <v>284</v>
      </c>
      <c r="C24" s="11">
        <v>14</v>
      </c>
      <c r="D24" s="12">
        <v>51</v>
      </c>
      <c r="E24" s="11">
        <v>94</v>
      </c>
      <c r="F24" s="13">
        <v>162</v>
      </c>
    </row>
    <row r="25" spans="1:6" x14ac:dyDescent="0.25">
      <c r="A25" s="7" t="s">
        <v>21</v>
      </c>
      <c r="B25" s="11">
        <v>6</v>
      </c>
      <c r="C25" s="11">
        <v>29</v>
      </c>
      <c r="D25" s="12">
        <v>63</v>
      </c>
      <c r="E25" s="11">
        <v>101</v>
      </c>
      <c r="F25" s="13">
        <v>199</v>
      </c>
    </row>
    <row r="26" spans="1:6" x14ac:dyDescent="0.25">
      <c r="A26" s="7" t="s">
        <v>22</v>
      </c>
      <c r="B26" s="38" t="s">
        <v>284</v>
      </c>
      <c r="C26" s="11">
        <v>35</v>
      </c>
      <c r="D26" s="12">
        <v>113</v>
      </c>
      <c r="E26" s="11">
        <v>160</v>
      </c>
      <c r="F26" s="13">
        <v>310</v>
      </c>
    </row>
    <row r="27" spans="1:6" x14ac:dyDescent="0.25">
      <c r="A27" s="7" t="s">
        <v>54</v>
      </c>
      <c r="B27" s="11">
        <v>7</v>
      </c>
      <c r="C27" s="11">
        <v>18</v>
      </c>
      <c r="D27" s="12">
        <v>58</v>
      </c>
      <c r="E27" s="11">
        <v>78</v>
      </c>
      <c r="F27" s="13">
        <v>161</v>
      </c>
    </row>
    <row r="28" spans="1:6" x14ac:dyDescent="0.25">
      <c r="A28" s="7" t="s">
        <v>23</v>
      </c>
      <c r="B28" s="11">
        <v>17</v>
      </c>
      <c r="C28" s="11">
        <v>55</v>
      </c>
      <c r="D28" s="12">
        <v>155</v>
      </c>
      <c r="E28" s="11">
        <v>304</v>
      </c>
      <c r="F28" s="13">
        <v>533</v>
      </c>
    </row>
    <row r="29" spans="1:6" x14ac:dyDescent="0.25">
      <c r="A29" s="7" t="s">
        <v>24</v>
      </c>
      <c r="B29" s="11">
        <v>5</v>
      </c>
      <c r="C29" s="11">
        <v>23</v>
      </c>
      <c r="D29" s="12">
        <v>80</v>
      </c>
      <c r="E29" s="11">
        <v>162</v>
      </c>
      <c r="F29" s="13">
        <v>271</v>
      </c>
    </row>
    <row r="30" spans="1:6" x14ac:dyDescent="0.25">
      <c r="A30" s="7" t="s">
        <v>25</v>
      </c>
      <c r="B30" s="38" t="s">
        <v>284</v>
      </c>
      <c r="C30" s="11">
        <v>22</v>
      </c>
      <c r="D30" s="12">
        <v>74</v>
      </c>
      <c r="E30" s="11">
        <v>149</v>
      </c>
      <c r="F30" s="13">
        <v>249</v>
      </c>
    </row>
    <row r="31" spans="1:6" x14ac:dyDescent="0.25">
      <c r="A31" s="7" t="s">
        <v>26</v>
      </c>
      <c r="B31" s="11">
        <v>18</v>
      </c>
      <c r="C31" s="11">
        <v>69</v>
      </c>
      <c r="D31" s="12">
        <v>195</v>
      </c>
      <c r="E31" s="11">
        <v>325</v>
      </c>
      <c r="F31" s="13">
        <v>611</v>
      </c>
    </row>
    <row r="32" spans="1:6" x14ac:dyDescent="0.25">
      <c r="A32" s="7" t="s">
        <v>27</v>
      </c>
      <c r="B32" s="38" t="s">
        <v>284</v>
      </c>
      <c r="C32" s="11">
        <v>26</v>
      </c>
      <c r="D32" s="12">
        <v>68</v>
      </c>
      <c r="E32" s="11">
        <v>154</v>
      </c>
      <c r="F32" s="13">
        <v>252</v>
      </c>
    </row>
    <row r="33" spans="1:6" x14ac:dyDescent="0.25">
      <c r="A33" s="7" t="s">
        <v>28</v>
      </c>
      <c r="B33" s="11">
        <v>6</v>
      </c>
      <c r="C33" s="11">
        <v>30</v>
      </c>
      <c r="D33" s="12">
        <v>76</v>
      </c>
      <c r="E33" s="11">
        <v>114</v>
      </c>
      <c r="F33" s="13">
        <v>226</v>
      </c>
    </row>
    <row r="34" spans="1:6" x14ac:dyDescent="0.25">
      <c r="A34" s="7" t="s">
        <v>29</v>
      </c>
      <c r="B34" s="11">
        <v>17</v>
      </c>
      <c r="C34" s="11">
        <v>98</v>
      </c>
      <c r="D34" s="12">
        <v>259</v>
      </c>
      <c r="E34" s="11">
        <v>625</v>
      </c>
      <c r="F34" s="13">
        <v>1000</v>
      </c>
    </row>
    <row r="35" spans="1:6" x14ac:dyDescent="0.25">
      <c r="A35" s="7" t="s">
        <v>30</v>
      </c>
      <c r="B35" s="38" t="s">
        <v>284</v>
      </c>
      <c r="C35" s="11">
        <v>12</v>
      </c>
      <c r="D35" s="12">
        <v>46</v>
      </c>
      <c r="E35" s="11">
        <v>74</v>
      </c>
      <c r="F35" s="13">
        <v>133</v>
      </c>
    </row>
    <row r="36" spans="1:6" x14ac:dyDescent="0.25">
      <c r="A36" s="7" t="s">
        <v>31</v>
      </c>
      <c r="B36" s="38" t="s">
        <v>284</v>
      </c>
      <c r="C36" s="11">
        <v>14</v>
      </c>
      <c r="D36" s="12">
        <v>38</v>
      </c>
      <c r="E36" s="11">
        <v>84</v>
      </c>
      <c r="F36" s="13">
        <v>137</v>
      </c>
    </row>
    <row r="37" spans="1:6" x14ac:dyDescent="0.25">
      <c r="A37" s="7" t="s">
        <v>32</v>
      </c>
      <c r="B37" s="38" t="s">
        <v>284</v>
      </c>
      <c r="C37" s="11">
        <v>25</v>
      </c>
      <c r="D37" s="12">
        <v>80</v>
      </c>
      <c r="E37" s="11">
        <v>120</v>
      </c>
      <c r="F37" s="13">
        <v>229</v>
      </c>
    </row>
    <row r="38" spans="1:6" x14ac:dyDescent="0.25">
      <c r="A38" s="7" t="s">
        <v>33</v>
      </c>
      <c r="B38" s="11">
        <v>10</v>
      </c>
      <c r="C38" s="11">
        <v>40</v>
      </c>
      <c r="D38" s="12">
        <v>112</v>
      </c>
      <c r="E38" s="11">
        <v>212</v>
      </c>
      <c r="F38" s="13">
        <v>374</v>
      </c>
    </row>
    <row r="39" spans="1:6" x14ac:dyDescent="0.25">
      <c r="A39" s="7" t="s">
        <v>34</v>
      </c>
      <c r="B39" s="11">
        <v>0</v>
      </c>
      <c r="C39" s="11">
        <v>6</v>
      </c>
      <c r="D39" s="12">
        <v>20</v>
      </c>
      <c r="E39" s="11">
        <v>39</v>
      </c>
      <c r="F39" s="13">
        <v>65</v>
      </c>
    </row>
    <row r="40" spans="1:6" x14ac:dyDescent="0.25">
      <c r="A40" s="7" t="s">
        <v>35</v>
      </c>
      <c r="B40" s="11">
        <v>0</v>
      </c>
      <c r="C40" s="11">
        <v>5</v>
      </c>
      <c r="D40" s="12">
        <v>30</v>
      </c>
      <c r="E40" s="11">
        <v>35</v>
      </c>
      <c r="F40" s="13">
        <v>70</v>
      </c>
    </row>
    <row r="41" spans="1:6" x14ac:dyDescent="0.25">
      <c r="A41" s="7" t="s">
        <v>36</v>
      </c>
      <c r="B41" s="11">
        <v>0</v>
      </c>
      <c r="C41" s="38" t="s">
        <v>284</v>
      </c>
      <c r="D41" s="12">
        <v>15</v>
      </c>
      <c r="E41" s="11">
        <v>46</v>
      </c>
      <c r="F41" s="13">
        <v>65</v>
      </c>
    </row>
    <row r="42" spans="1:6" x14ac:dyDescent="0.25">
      <c r="A42" s="7" t="s">
        <v>37</v>
      </c>
      <c r="B42" s="11">
        <v>6</v>
      </c>
      <c r="C42" s="11">
        <v>35</v>
      </c>
      <c r="D42" s="12">
        <v>92</v>
      </c>
      <c r="E42" s="11">
        <v>162</v>
      </c>
      <c r="F42" s="13">
        <v>298</v>
      </c>
    </row>
    <row r="43" spans="1:6" x14ac:dyDescent="0.25">
      <c r="A43" s="7" t="s">
        <v>38</v>
      </c>
      <c r="B43" s="11">
        <v>8</v>
      </c>
      <c r="C43" s="11">
        <v>73</v>
      </c>
      <c r="D43" s="12">
        <v>179</v>
      </c>
      <c r="E43" s="11">
        <v>283</v>
      </c>
      <c r="F43" s="13">
        <v>544</v>
      </c>
    </row>
    <row r="44" spans="1:6" x14ac:dyDescent="0.25">
      <c r="A44" s="7" t="s">
        <v>39</v>
      </c>
      <c r="B44" s="11">
        <v>19</v>
      </c>
      <c r="C44" s="11">
        <v>71</v>
      </c>
      <c r="D44" s="12">
        <v>263</v>
      </c>
      <c r="E44" s="11">
        <v>314</v>
      </c>
      <c r="F44" s="13">
        <v>667</v>
      </c>
    </row>
    <row r="45" spans="1:6" x14ac:dyDescent="0.25">
      <c r="A45" s="7" t="s">
        <v>40</v>
      </c>
      <c r="B45" s="11">
        <v>10</v>
      </c>
      <c r="C45" s="11">
        <v>26</v>
      </c>
      <c r="D45" s="12">
        <v>74</v>
      </c>
      <c r="E45" s="11">
        <v>159</v>
      </c>
      <c r="F45" s="13">
        <v>269</v>
      </c>
    </row>
    <row r="46" spans="1:6" x14ac:dyDescent="0.25">
      <c r="A46" s="7" t="s">
        <v>41</v>
      </c>
      <c r="B46" s="11">
        <v>0</v>
      </c>
      <c r="C46" s="11">
        <v>14</v>
      </c>
      <c r="D46" s="12">
        <v>32</v>
      </c>
      <c r="E46" s="11">
        <v>34</v>
      </c>
      <c r="F46" s="13">
        <v>80</v>
      </c>
    </row>
    <row r="47" spans="1:6" x14ac:dyDescent="0.25">
      <c r="A47" s="7" t="s">
        <v>42</v>
      </c>
      <c r="B47" s="38" t="s">
        <v>284</v>
      </c>
      <c r="C47" s="11">
        <v>10</v>
      </c>
      <c r="D47" s="12">
        <v>52</v>
      </c>
      <c r="E47" s="11">
        <v>62</v>
      </c>
      <c r="F47" s="13">
        <v>126</v>
      </c>
    </row>
    <row r="48" spans="1:6" x14ac:dyDescent="0.25">
      <c r="A48" s="7" t="s">
        <v>43</v>
      </c>
      <c r="B48" s="38" t="s">
        <v>284</v>
      </c>
      <c r="C48" s="11">
        <v>15</v>
      </c>
      <c r="D48" s="12">
        <v>32</v>
      </c>
      <c r="E48" s="11">
        <v>50</v>
      </c>
      <c r="F48" s="13">
        <v>98</v>
      </c>
    </row>
    <row r="49" spans="1:6" x14ac:dyDescent="0.25">
      <c r="A49" s="7" t="s">
        <v>44</v>
      </c>
      <c r="B49" s="38" t="s">
        <v>284</v>
      </c>
      <c r="C49" s="11">
        <v>14</v>
      </c>
      <c r="D49" s="12">
        <v>52</v>
      </c>
      <c r="E49" s="11">
        <v>90</v>
      </c>
      <c r="F49" s="13">
        <v>157</v>
      </c>
    </row>
    <row r="50" spans="1:6" x14ac:dyDescent="0.25">
      <c r="A50" s="7" t="s">
        <v>45</v>
      </c>
      <c r="B50" s="38" t="s">
        <v>284</v>
      </c>
      <c r="C50" s="11">
        <v>7</v>
      </c>
      <c r="D50" s="12">
        <v>13</v>
      </c>
      <c r="E50" s="11">
        <v>40</v>
      </c>
      <c r="F50" s="13">
        <v>61</v>
      </c>
    </row>
    <row r="51" spans="1:6" x14ac:dyDescent="0.25">
      <c r="A51" s="7" t="s">
        <v>46</v>
      </c>
      <c r="B51" s="38" t="s">
        <v>284</v>
      </c>
      <c r="C51" s="11">
        <v>10</v>
      </c>
      <c r="D51" s="12">
        <v>25</v>
      </c>
      <c r="E51" s="11">
        <v>38</v>
      </c>
      <c r="F51" s="13">
        <v>74</v>
      </c>
    </row>
    <row r="52" spans="1:6" x14ac:dyDescent="0.25">
      <c r="A52" s="7" t="s">
        <v>47</v>
      </c>
      <c r="B52" s="38" t="s">
        <v>284</v>
      </c>
      <c r="C52" s="11">
        <v>15</v>
      </c>
      <c r="D52" s="12">
        <v>62</v>
      </c>
      <c r="E52" s="11">
        <v>158</v>
      </c>
      <c r="F52" s="13">
        <v>239</v>
      </c>
    </row>
    <row r="53" spans="1:6" x14ac:dyDescent="0.25">
      <c r="A53" s="7" t="s">
        <v>48</v>
      </c>
      <c r="B53" s="11">
        <v>6</v>
      </c>
      <c r="C53" s="11">
        <v>48</v>
      </c>
      <c r="D53" s="12">
        <v>138</v>
      </c>
      <c r="E53" s="11">
        <v>178</v>
      </c>
      <c r="F53" s="13">
        <v>370</v>
      </c>
    </row>
    <row r="54" spans="1:6" x14ac:dyDescent="0.25">
      <c r="A54" s="7" t="s">
        <v>49</v>
      </c>
      <c r="B54" s="38" t="s">
        <v>284</v>
      </c>
      <c r="C54" s="11">
        <v>10</v>
      </c>
      <c r="D54" s="12">
        <v>25</v>
      </c>
      <c r="E54" s="11">
        <v>40</v>
      </c>
      <c r="F54" s="13">
        <v>76</v>
      </c>
    </row>
    <row r="55" spans="1:6" x14ac:dyDescent="0.25">
      <c r="A55" s="7" t="s">
        <v>50</v>
      </c>
      <c r="B55" s="11">
        <v>0</v>
      </c>
      <c r="C55" s="11">
        <v>11</v>
      </c>
      <c r="D55" s="12">
        <v>54</v>
      </c>
      <c r="E55" s="11">
        <v>85</v>
      </c>
      <c r="F55" s="13">
        <v>150</v>
      </c>
    </row>
    <row r="56" spans="1:6" x14ac:dyDescent="0.25">
      <c r="A56" s="7" t="s">
        <v>51</v>
      </c>
      <c r="B56" s="11">
        <v>0</v>
      </c>
      <c r="C56" s="11">
        <v>10</v>
      </c>
      <c r="D56" s="12">
        <v>23</v>
      </c>
      <c r="E56" s="11">
        <v>25</v>
      </c>
      <c r="F56" s="13">
        <v>59</v>
      </c>
    </row>
    <row r="57" spans="1:6" x14ac:dyDescent="0.25">
      <c r="A57" s="7" t="s">
        <v>52</v>
      </c>
      <c r="B57" s="11">
        <v>12</v>
      </c>
      <c r="C57" s="11">
        <v>120</v>
      </c>
      <c r="D57" s="12">
        <v>307</v>
      </c>
      <c r="E57" s="11">
        <v>388</v>
      </c>
      <c r="F57" s="13">
        <v>827</v>
      </c>
    </row>
    <row r="58" spans="1:6" x14ac:dyDescent="0.25">
      <c r="A58" s="7" t="s">
        <v>53</v>
      </c>
      <c r="B58" s="38" t="s">
        <v>284</v>
      </c>
      <c r="C58" s="11">
        <v>24</v>
      </c>
      <c r="D58" s="12">
        <v>92</v>
      </c>
      <c r="E58" s="11">
        <v>90</v>
      </c>
      <c r="F58" s="13">
        <v>207</v>
      </c>
    </row>
    <row r="59" spans="1:6" s="1" customFormat="1" x14ac:dyDescent="0.25">
      <c r="A59" s="8" t="s">
        <v>55</v>
      </c>
      <c r="B59" s="14">
        <v>296</v>
      </c>
      <c r="C59" s="14">
        <v>1903</v>
      </c>
      <c r="D59" s="15">
        <v>5480</v>
      </c>
      <c r="E59" s="14">
        <v>9486</v>
      </c>
      <c r="F59" s="16">
        <v>17189</v>
      </c>
    </row>
    <row r="61" spans="1:6" x14ac:dyDescent="0.25">
      <c r="A61" t="s">
        <v>289</v>
      </c>
    </row>
    <row r="62" spans="1:6" x14ac:dyDescent="0.25">
      <c r="A62" s="50" t="s">
        <v>281</v>
      </c>
    </row>
  </sheetData>
  <autoFilter ref="A3:F3" xr:uid="{DD45CAB2-F3D3-4B82-8E5E-97AD694A3446}"/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B475A-AD78-43B9-B185-2A43265C419E}">
  <dimension ref="A1:E62"/>
  <sheetViews>
    <sheetView topLeftCell="A42" workbookViewId="0">
      <pane xSplit="1" topLeftCell="B1" activePane="topRight" state="frozen"/>
      <selection pane="topRight" activeCell="A73" sqref="A73"/>
    </sheetView>
  </sheetViews>
  <sheetFormatPr defaultRowHeight="15" x14ac:dyDescent="0.25"/>
  <cols>
    <col min="1" max="1" width="15.7109375" customWidth="1"/>
    <col min="2" max="2" width="15.7109375" style="3" customWidth="1"/>
    <col min="3" max="3" width="18.7109375" style="3" customWidth="1"/>
    <col min="4" max="5" width="15.7109375" customWidth="1"/>
  </cols>
  <sheetData>
    <row r="1" spans="1:5" ht="18.75" x14ac:dyDescent="0.3">
      <c r="A1" s="55" t="s">
        <v>252</v>
      </c>
      <c r="B1" s="55"/>
      <c r="C1" s="55"/>
      <c r="D1" s="55"/>
      <c r="E1" s="55"/>
    </row>
    <row r="3" spans="1:5" s="2" customFormat="1" ht="66.75" customHeight="1" x14ac:dyDescent="0.25">
      <c r="A3" s="51" t="s">
        <v>61</v>
      </c>
      <c r="B3" s="52" t="s">
        <v>248</v>
      </c>
      <c r="C3" s="52" t="s">
        <v>73</v>
      </c>
      <c r="D3" s="54" t="s">
        <v>74</v>
      </c>
      <c r="E3" s="51" t="s">
        <v>72</v>
      </c>
    </row>
    <row r="4" spans="1:5" x14ac:dyDescent="0.25">
      <c r="A4" s="7" t="s">
        <v>0</v>
      </c>
      <c r="B4" s="38" t="s">
        <v>284</v>
      </c>
      <c r="C4" s="11">
        <v>11</v>
      </c>
      <c r="D4" s="12">
        <v>124</v>
      </c>
      <c r="E4" s="13">
        <v>137</v>
      </c>
    </row>
    <row r="5" spans="1:5" x14ac:dyDescent="0.25">
      <c r="A5" s="7" t="s">
        <v>1</v>
      </c>
      <c r="B5" s="11">
        <v>17</v>
      </c>
      <c r="C5" s="11">
        <v>122</v>
      </c>
      <c r="D5" s="12">
        <v>1341</v>
      </c>
      <c r="E5" s="13">
        <v>1483</v>
      </c>
    </row>
    <row r="6" spans="1:5" x14ac:dyDescent="0.25">
      <c r="A6" s="7" t="s">
        <v>2</v>
      </c>
      <c r="B6" s="38" t="s">
        <v>284</v>
      </c>
      <c r="C6" s="11">
        <v>15</v>
      </c>
      <c r="D6" s="12">
        <v>180</v>
      </c>
      <c r="E6" s="13">
        <v>196</v>
      </c>
    </row>
    <row r="7" spans="1:5" x14ac:dyDescent="0.25">
      <c r="A7" s="7" t="s">
        <v>3</v>
      </c>
      <c r="B7" s="38" t="s">
        <v>284</v>
      </c>
      <c r="C7" s="11">
        <v>5</v>
      </c>
      <c r="D7" s="12">
        <v>96</v>
      </c>
      <c r="E7" s="13">
        <v>103</v>
      </c>
    </row>
    <row r="8" spans="1:5" x14ac:dyDescent="0.25">
      <c r="A8" s="7" t="s">
        <v>4</v>
      </c>
      <c r="B8" s="38" t="s">
        <v>284</v>
      </c>
      <c r="C8" s="11">
        <v>9</v>
      </c>
      <c r="D8" s="12">
        <v>146</v>
      </c>
      <c r="E8" s="13">
        <v>157</v>
      </c>
    </row>
    <row r="9" spans="1:5" x14ac:dyDescent="0.25">
      <c r="A9" s="7" t="s">
        <v>5</v>
      </c>
      <c r="B9" s="11">
        <v>12</v>
      </c>
      <c r="C9" s="11">
        <v>88</v>
      </c>
      <c r="D9" s="12">
        <v>786</v>
      </c>
      <c r="E9" s="13">
        <v>886</v>
      </c>
    </row>
    <row r="10" spans="1:5" x14ac:dyDescent="0.25">
      <c r="A10" s="7" t="s">
        <v>6</v>
      </c>
      <c r="B10" s="38" t="s">
        <v>284</v>
      </c>
      <c r="C10" s="38" t="s">
        <v>284</v>
      </c>
      <c r="D10" s="12">
        <v>55</v>
      </c>
      <c r="E10" s="13">
        <v>60</v>
      </c>
    </row>
    <row r="11" spans="1:5" x14ac:dyDescent="0.25">
      <c r="A11" s="7" t="s">
        <v>7</v>
      </c>
      <c r="B11" s="11">
        <v>0</v>
      </c>
      <c r="C11" s="11">
        <v>15</v>
      </c>
      <c r="D11" s="12">
        <v>78</v>
      </c>
      <c r="E11" s="13">
        <v>93</v>
      </c>
    </row>
    <row r="12" spans="1:5" x14ac:dyDescent="0.25">
      <c r="A12" s="7" t="s">
        <v>8</v>
      </c>
      <c r="B12" s="11">
        <v>0</v>
      </c>
      <c r="C12" s="11">
        <v>7</v>
      </c>
      <c r="D12" s="12">
        <v>60</v>
      </c>
      <c r="E12" s="13">
        <v>67</v>
      </c>
    </row>
    <row r="13" spans="1:5" x14ac:dyDescent="0.25">
      <c r="A13" s="7" t="s">
        <v>9</v>
      </c>
      <c r="B13" s="11">
        <v>9</v>
      </c>
      <c r="C13" s="11">
        <v>39</v>
      </c>
      <c r="D13" s="12">
        <v>339</v>
      </c>
      <c r="E13" s="13">
        <v>387</v>
      </c>
    </row>
    <row r="14" spans="1:5" x14ac:dyDescent="0.25">
      <c r="A14" s="7" t="s">
        <v>10</v>
      </c>
      <c r="B14" s="11">
        <v>0</v>
      </c>
      <c r="C14" s="11">
        <v>7</v>
      </c>
      <c r="D14" s="12">
        <v>43</v>
      </c>
      <c r="E14" s="13">
        <v>50</v>
      </c>
    </row>
    <row r="15" spans="1:5" x14ac:dyDescent="0.25">
      <c r="A15" s="7" t="s">
        <v>11</v>
      </c>
      <c r="B15" s="38" t="s">
        <v>284</v>
      </c>
      <c r="C15" s="11">
        <v>7</v>
      </c>
      <c r="D15" s="12">
        <v>86</v>
      </c>
      <c r="E15" s="13">
        <v>94</v>
      </c>
    </row>
    <row r="16" spans="1:5" x14ac:dyDescent="0.25">
      <c r="A16" s="7" t="s">
        <v>12</v>
      </c>
      <c r="B16" s="11">
        <v>5</v>
      </c>
      <c r="C16" s="11">
        <v>23</v>
      </c>
      <c r="D16" s="12">
        <v>282</v>
      </c>
      <c r="E16" s="13">
        <v>310</v>
      </c>
    </row>
    <row r="17" spans="1:5" x14ac:dyDescent="0.25">
      <c r="A17" s="7" t="s">
        <v>13</v>
      </c>
      <c r="B17" s="38" t="s">
        <v>284</v>
      </c>
      <c r="C17" s="11">
        <v>25</v>
      </c>
      <c r="D17" s="12">
        <v>218</v>
      </c>
      <c r="E17" s="13">
        <v>245</v>
      </c>
    </row>
    <row r="18" spans="1:5" x14ac:dyDescent="0.25">
      <c r="A18" s="7" t="s">
        <v>14</v>
      </c>
      <c r="B18" s="11">
        <v>0</v>
      </c>
      <c r="C18" s="11">
        <v>13</v>
      </c>
      <c r="D18" s="12">
        <v>222</v>
      </c>
      <c r="E18" s="13">
        <v>235</v>
      </c>
    </row>
    <row r="19" spans="1:5" x14ac:dyDescent="0.25">
      <c r="A19" s="7" t="s">
        <v>15</v>
      </c>
      <c r="B19" s="38" t="s">
        <v>284</v>
      </c>
      <c r="C19" s="11">
        <v>7</v>
      </c>
      <c r="D19" s="12">
        <v>119</v>
      </c>
      <c r="E19" s="13">
        <v>129</v>
      </c>
    </row>
    <row r="20" spans="1:5" x14ac:dyDescent="0.25">
      <c r="A20" s="7" t="s">
        <v>16</v>
      </c>
      <c r="B20" s="11">
        <v>15</v>
      </c>
      <c r="C20" s="11">
        <v>49</v>
      </c>
      <c r="D20" s="12">
        <v>606</v>
      </c>
      <c r="E20" s="13">
        <v>670</v>
      </c>
    </row>
    <row r="21" spans="1:5" x14ac:dyDescent="0.25">
      <c r="A21" s="7" t="s">
        <v>17</v>
      </c>
      <c r="B21" s="11">
        <v>9</v>
      </c>
      <c r="C21" s="11">
        <v>19</v>
      </c>
      <c r="D21" s="12">
        <v>242</v>
      </c>
      <c r="E21" s="13">
        <v>270</v>
      </c>
    </row>
    <row r="22" spans="1:5" x14ac:dyDescent="0.25">
      <c r="A22" s="7" t="s">
        <v>18</v>
      </c>
      <c r="B22" s="38" t="s">
        <v>284</v>
      </c>
      <c r="C22" s="11">
        <v>32</v>
      </c>
      <c r="D22" s="12">
        <v>493</v>
      </c>
      <c r="E22" s="13">
        <v>529</v>
      </c>
    </row>
    <row r="23" spans="1:5" x14ac:dyDescent="0.25">
      <c r="A23" s="7" t="s">
        <v>19</v>
      </c>
      <c r="B23" s="11">
        <v>24</v>
      </c>
      <c r="C23" s="11">
        <v>163</v>
      </c>
      <c r="D23" s="12">
        <v>1551</v>
      </c>
      <c r="E23" s="13">
        <v>1739</v>
      </c>
    </row>
    <row r="24" spans="1:5" x14ac:dyDescent="0.25">
      <c r="A24" s="7" t="s">
        <v>20</v>
      </c>
      <c r="B24" s="38" t="s">
        <v>284</v>
      </c>
      <c r="C24" s="11">
        <v>16</v>
      </c>
      <c r="D24" s="12">
        <v>144</v>
      </c>
      <c r="E24" s="13">
        <v>162</v>
      </c>
    </row>
    <row r="25" spans="1:5" x14ac:dyDescent="0.25">
      <c r="A25" s="7" t="s">
        <v>21</v>
      </c>
      <c r="B25" s="11">
        <v>5</v>
      </c>
      <c r="C25" s="11">
        <v>19</v>
      </c>
      <c r="D25" s="12">
        <v>175</v>
      </c>
      <c r="E25" s="13">
        <v>199</v>
      </c>
    </row>
    <row r="26" spans="1:5" x14ac:dyDescent="0.25">
      <c r="A26" s="7" t="s">
        <v>22</v>
      </c>
      <c r="B26" s="38" t="s">
        <v>284</v>
      </c>
      <c r="C26" s="11">
        <v>25</v>
      </c>
      <c r="D26" s="12">
        <v>284</v>
      </c>
      <c r="E26" s="13">
        <v>310</v>
      </c>
    </row>
    <row r="27" spans="1:5" x14ac:dyDescent="0.25">
      <c r="A27" s="7" t="s">
        <v>54</v>
      </c>
      <c r="B27" s="11">
        <v>5</v>
      </c>
      <c r="C27" s="11">
        <v>25</v>
      </c>
      <c r="D27" s="12">
        <v>131</v>
      </c>
      <c r="E27" s="13">
        <v>161</v>
      </c>
    </row>
    <row r="28" spans="1:5" x14ac:dyDescent="0.25">
      <c r="A28" s="7" t="s">
        <v>23</v>
      </c>
      <c r="B28" s="11">
        <v>14</v>
      </c>
      <c r="C28" s="11">
        <v>44</v>
      </c>
      <c r="D28" s="12">
        <v>475</v>
      </c>
      <c r="E28" s="13">
        <v>533</v>
      </c>
    </row>
    <row r="29" spans="1:5" x14ac:dyDescent="0.25">
      <c r="A29" s="7" t="s">
        <v>24</v>
      </c>
      <c r="B29" s="38" t="s">
        <v>284</v>
      </c>
      <c r="C29" s="11">
        <v>16</v>
      </c>
      <c r="D29" s="12">
        <v>251</v>
      </c>
      <c r="E29" s="13">
        <v>271</v>
      </c>
    </row>
    <row r="30" spans="1:5" x14ac:dyDescent="0.25">
      <c r="A30" s="7" t="s">
        <v>25</v>
      </c>
      <c r="B30" s="11">
        <v>0</v>
      </c>
      <c r="C30" s="11">
        <v>15</v>
      </c>
      <c r="D30" s="12">
        <v>234</v>
      </c>
      <c r="E30" s="13">
        <v>249</v>
      </c>
    </row>
    <row r="31" spans="1:5" x14ac:dyDescent="0.25">
      <c r="A31" s="7" t="s">
        <v>26</v>
      </c>
      <c r="B31" s="11">
        <v>15</v>
      </c>
      <c r="C31" s="11">
        <v>54</v>
      </c>
      <c r="D31" s="12">
        <v>541</v>
      </c>
      <c r="E31" s="13">
        <v>611</v>
      </c>
    </row>
    <row r="32" spans="1:5" x14ac:dyDescent="0.25">
      <c r="A32" s="7" t="s">
        <v>27</v>
      </c>
      <c r="B32" s="11">
        <v>5</v>
      </c>
      <c r="C32" s="11">
        <v>18</v>
      </c>
      <c r="D32" s="12">
        <v>229</v>
      </c>
      <c r="E32" s="13">
        <v>252</v>
      </c>
    </row>
    <row r="33" spans="1:5" x14ac:dyDescent="0.25">
      <c r="A33" s="7" t="s">
        <v>28</v>
      </c>
      <c r="B33" s="11">
        <v>6</v>
      </c>
      <c r="C33" s="11">
        <v>16</v>
      </c>
      <c r="D33" s="12">
        <v>204</v>
      </c>
      <c r="E33" s="13">
        <v>226</v>
      </c>
    </row>
    <row r="34" spans="1:5" x14ac:dyDescent="0.25">
      <c r="A34" s="7" t="s">
        <v>29</v>
      </c>
      <c r="B34" s="11">
        <v>6</v>
      </c>
      <c r="C34" s="11">
        <v>86</v>
      </c>
      <c r="D34" s="12">
        <v>908</v>
      </c>
      <c r="E34" s="13">
        <v>1000</v>
      </c>
    </row>
    <row r="35" spans="1:5" x14ac:dyDescent="0.25">
      <c r="A35" s="7" t="s">
        <v>30</v>
      </c>
      <c r="B35" s="11">
        <v>0</v>
      </c>
      <c r="C35" s="11">
        <v>12</v>
      </c>
      <c r="D35" s="12">
        <v>121</v>
      </c>
      <c r="E35" s="13">
        <v>133</v>
      </c>
    </row>
    <row r="36" spans="1:5" x14ac:dyDescent="0.25">
      <c r="A36" s="7" t="s">
        <v>31</v>
      </c>
      <c r="B36" s="38" t="s">
        <v>284</v>
      </c>
      <c r="C36" s="11">
        <v>8</v>
      </c>
      <c r="D36" s="12">
        <v>127</v>
      </c>
      <c r="E36" s="13">
        <v>137</v>
      </c>
    </row>
    <row r="37" spans="1:5" x14ac:dyDescent="0.25">
      <c r="A37" s="7" t="s">
        <v>32</v>
      </c>
      <c r="B37" s="38" t="s">
        <v>284</v>
      </c>
      <c r="C37" s="11">
        <v>18</v>
      </c>
      <c r="D37" s="12">
        <v>210</v>
      </c>
      <c r="E37" s="13">
        <v>229</v>
      </c>
    </row>
    <row r="38" spans="1:5" x14ac:dyDescent="0.25">
      <c r="A38" s="7" t="s">
        <v>33</v>
      </c>
      <c r="B38" s="11">
        <v>11</v>
      </c>
      <c r="C38" s="11">
        <v>32</v>
      </c>
      <c r="D38" s="12">
        <v>331</v>
      </c>
      <c r="E38" s="13">
        <v>374</v>
      </c>
    </row>
    <row r="39" spans="1:5" x14ac:dyDescent="0.25">
      <c r="A39" s="7" t="s">
        <v>34</v>
      </c>
      <c r="B39" s="11">
        <v>0</v>
      </c>
      <c r="C39" s="38" t="s">
        <v>284</v>
      </c>
      <c r="D39" s="12">
        <v>61</v>
      </c>
      <c r="E39" s="13">
        <v>65</v>
      </c>
    </row>
    <row r="40" spans="1:5" x14ac:dyDescent="0.25">
      <c r="A40" s="7" t="s">
        <v>35</v>
      </c>
      <c r="B40" s="11">
        <v>0</v>
      </c>
      <c r="C40" s="38" t="s">
        <v>284</v>
      </c>
      <c r="D40" s="12">
        <v>68</v>
      </c>
      <c r="E40" s="13">
        <v>70</v>
      </c>
    </row>
    <row r="41" spans="1:5" x14ac:dyDescent="0.25">
      <c r="A41" s="7" t="s">
        <v>36</v>
      </c>
      <c r="B41" s="11">
        <v>0</v>
      </c>
      <c r="C41" s="38" t="s">
        <v>284</v>
      </c>
      <c r="D41" s="12">
        <v>63</v>
      </c>
      <c r="E41" s="13">
        <v>65</v>
      </c>
    </row>
    <row r="42" spans="1:5" x14ac:dyDescent="0.25">
      <c r="A42" s="7" t="s">
        <v>37</v>
      </c>
      <c r="B42" s="38" t="s">
        <v>284</v>
      </c>
      <c r="C42" s="11">
        <v>24</v>
      </c>
      <c r="D42" s="12">
        <v>270</v>
      </c>
      <c r="E42" s="13">
        <v>298</v>
      </c>
    </row>
    <row r="43" spans="1:5" x14ac:dyDescent="0.25">
      <c r="A43" s="7" t="s">
        <v>38</v>
      </c>
      <c r="B43" s="11">
        <v>6</v>
      </c>
      <c r="C43" s="11">
        <v>51</v>
      </c>
      <c r="D43" s="12">
        <v>487</v>
      </c>
      <c r="E43" s="13">
        <v>544</v>
      </c>
    </row>
    <row r="44" spans="1:5" x14ac:dyDescent="0.25">
      <c r="A44" s="7" t="s">
        <v>39</v>
      </c>
      <c r="B44" s="11">
        <v>13</v>
      </c>
      <c r="C44" s="11">
        <v>61</v>
      </c>
      <c r="D44" s="12">
        <v>593</v>
      </c>
      <c r="E44" s="13">
        <v>667</v>
      </c>
    </row>
    <row r="45" spans="1:5" x14ac:dyDescent="0.25">
      <c r="A45" s="7" t="s">
        <v>40</v>
      </c>
      <c r="B45" s="38" t="s">
        <v>284</v>
      </c>
      <c r="C45" s="11">
        <v>32</v>
      </c>
      <c r="D45" s="12">
        <v>233</v>
      </c>
      <c r="E45" s="13">
        <v>269</v>
      </c>
    </row>
    <row r="46" spans="1:5" x14ac:dyDescent="0.25">
      <c r="A46" s="7" t="s">
        <v>41</v>
      </c>
      <c r="B46" s="11">
        <v>0</v>
      </c>
      <c r="C46" s="11">
        <v>6</v>
      </c>
      <c r="D46" s="12">
        <v>74</v>
      </c>
      <c r="E46" s="13">
        <v>80</v>
      </c>
    </row>
    <row r="47" spans="1:5" x14ac:dyDescent="0.25">
      <c r="A47" s="7" t="s">
        <v>42</v>
      </c>
      <c r="B47" s="38" t="s">
        <v>284</v>
      </c>
      <c r="C47" s="38" t="s">
        <v>284</v>
      </c>
      <c r="D47" s="12">
        <v>122</v>
      </c>
      <c r="E47" s="13">
        <v>126</v>
      </c>
    </row>
    <row r="48" spans="1:5" x14ac:dyDescent="0.25">
      <c r="A48" s="7" t="s">
        <v>43</v>
      </c>
      <c r="B48" s="11">
        <v>0</v>
      </c>
      <c r="C48" s="11">
        <v>9</v>
      </c>
      <c r="D48" s="12">
        <v>89</v>
      </c>
      <c r="E48" s="13">
        <v>98</v>
      </c>
    </row>
    <row r="49" spans="1:5" x14ac:dyDescent="0.25">
      <c r="A49" s="7" t="s">
        <v>44</v>
      </c>
      <c r="B49" s="38" t="s">
        <v>284</v>
      </c>
      <c r="C49" s="11">
        <v>14</v>
      </c>
      <c r="D49" s="12">
        <v>142</v>
      </c>
      <c r="E49" s="13">
        <v>157</v>
      </c>
    </row>
    <row r="50" spans="1:5" x14ac:dyDescent="0.25">
      <c r="A50" s="7" t="s">
        <v>45</v>
      </c>
      <c r="B50" s="11">
        <v>0</v>
      </c>
      <c r="C50" s="11">
        <v>5</v>
      </c>
      <c r="D50" s="12">
        <v>56</v>
      </c>
      <c r="E50" s="13">
        <v>61</v>
      </c>
    </row>
    <row r="51" spans="1:5" x14ac:dyDescent="0.25">
      <c r="A51" s="7" t="s">
        <v>46</v>
      </c>
      <c r="B51" s="38" t="s">
        <v>284</v>
      </c>
      <c r="C51" s="38" t="s">
        <v>284</v>
      </c>
      <c r="D51" s="12">
        <v>68</v>
      </c>
      <c r="E51" s="13">
        <v>74</v>
      </c>
    </row>
    <row r="52" spans="1:5" x14ac:dyDescent="0.25">
      <c r="A52" s="7" t="s">
        <v>47</v>
      </c>
      <c r="B52" s="38" t="s">
        <v>284</v>
      </c>
      <c r="C52" s="11">
        <v>16</v>
      </c>
      <c r="D52" s="12">
        <v>220</v>
      </c>
      <c r="E52" s="13">
        <v>239</v>
      </c>
    </row>
    <row r="53" spans="1:5" x14ac:dyDescent="0.25">
      <c r="A53" s="7" t="s">
        <v>48</v>
      </c>
      <c r="B53" s="11">
        <v>6</v>
      </c>
      <c r="C53" s="11">
        <v>31</v>
      </c>
      <c r="D53" s="12">
        <v>333</v>
      </c>
      <c r="E53" s="13">
        <v>370</v>
      </c>
    </row>
    <row r="54" spans="1:5" x14ac:dyDescent="0.25">
      <c r="A54" s="7" t="s">
        <v>49</v>
      </c>
      <c r="B54" s="38" t="s">
        <v>284</v>
      </c>
      <c r="C54" s="38" t="s">
        <v>284</v>
      </c>
      <c r="D54" s="12">
        <v>72</v>
      </c>
      <c r="E54" s="13">
        <v>76</v>
      </c>
    </row>
    <row r="55" spans="1:5" x14ac:dyDescent="0.25">
      <c r="A55" s="7" t="s">
        <v>50</v>
      </c>
      <c r="B55" s="11">
        <v>0</v>
      </c>
      <c r="C55" s="11">
        <v>7</v>
      </c>
      <c r="D55" s="12">
        <v>143</v>
      </c>
      <c r="E55" s="13">
        <v>150</v>
      </c>
    </row>
    <row r="56" spans="1:5" x14ac:dyDescent="0.25">
      <c r="A56" s="7" t="s">
        <v>51</v>
      </c>
      <c r="B56" s="11">
        <v>0</v>
      </c>
      <c r="C56" s="38" t="s">
        <v>284</v>
      </c>
      <c r="D56" s="12">
        <v>54</v>
      </c>
      <c r="E56" s="13">
        <v>59</v>
      </c>
    </row>
    <row r="57" spans="1:5" x14ac:dyDescent="0.25">
      <c r="A57" s="7" t="s">
        <v>52</v>
      </c>
      <c r="B57" s="11">
        <v>14</v>
      </c>
      <c r="C57" s="11">
        <v>76</v>
      </c>
      <c r="D57" s="12">
        <v>737</v>
      </c>
      <c r="E57" s="13">
        <v>827</v>
      </c>
    </row>
    <row r="58" spans="1:5" x14ac:dyDescent="0.25">
      <c r="A58" s="7" t="s">
        <v>53</v>
      </c>
      <c r="B58" s="38" t="s">
        <v>284</v>
      </c>
      <c r="C58" s="11">
        <v>23</v>
      </c>
      <c r="D58" s="12">
        <v>183</v>
      </c>
      <c r="E58" s="13">
        <v>207</v>
      </c>
    </row>
    <row r="59" spans="1:5" s="1" customFormat="1" x14ac:dyDescent="0.25">
      <c r="A59" s="8" t="s">
        <v>55</v>
      </c>
      <c r="B59" s="14">
        <v>242</v>
      </c>
      <c r="C59" s="14">
        <v>1440</v>
      </c>
      <c r="D59" s="15">
        <v>15500</v>
      </c>
      <c r="E59" s="16">
        <v>17189</v>
      </c>
    </row>
    <row r="61" spans="1:5" x14ac:dyDescent="0.25">
      <c r="A61" t="s">
        <v>289</v>
      </c>
    </row>
    <row r="62" spans="1:5" x14ac:dyDescent="0.25">
      <c r="A62" t="s">
        <v>281</v>
      </c>
    </row>
  </sheetData>
  <autoFilter ref="A3:E3" xr:uid="{DD45CAB2-F3D3-4B82-8E5E-97AD694A3446}"/>
  <mergeCells count="1">
    <mergeCell ref="A1:E1"/>
  </mergeCells>
  <conditionalFormatting sqref="A2:XFD1048576 A1 F1:XFD1">
    <cfRule type="cellIs" dxfId="9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BDAB-5EF8-41A6-8611-36497DC5E58F}">
  <dimension ref="A1:D61"/>
  <sheetViews>
    <sheetView workbookViewId="0">
      <pane xSplit="1" topLeftCell="B1" activePane="topRight" state="frozen"/>
      <selection pane="topRight" activeCell="A69" sqref="A69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</cols>
  <sheetData>
    <row r="1" spans="1:4" ht="18.75" x14ac:dyDescent="0.3">
      <c r="A1" s="36" t="s">
        <v>253</v>
      </c>
    </row>
    <row r="3" spans="1:4" s="2" customFormat="1" ht="51.75" customHeight="1" x14ac:dyDescent="0.25">
      <c r="A3" s="51" t="s">
        <v>61</v>
      </c>
      <c r="B3" s="52" t="s">
        <v>76</v>
      </c>
      <c r="C3" s="52" t="s">
        <v>77</v>
      </c>
      <c r="D3" s="51" t="s">
        <v>78</v>
      </c>
    </row>
    <row r="4" spans="1:4" x14ac:dyDescent="0.25">
      <c r="A4" s="7" t="s">
        <v>0</v>
      </c>
      <c r="B4" s="11">
        <v>31</v>
      </c>
      <c r="C4" s="11">
        <v>137</v>
      </c>
      <c r="D4" s="17">
        <f>B4/C4*100</f>
        <v>22.627737226277372</v>
      </c>
    </row>
    <row r="5" spans="1:4" x14ac:dyDescent="0.25">
      <c r="A5" s="7" t="s">
        <v>1</v>
      </c>
      <c r="B5" s="11">
        <v>147</v>
      </c>
      <c r="C5" s="11">
        <v>1483</v>
      </c>
      <c r="D5" s="17">
        <f t="shared" ref="D5:D59" si="0">B5/C5*100</f>
        <v>9.9123398516520567</v>
      </c>
    </row>
    <row r="6" spans="1:4" x14ac:dyDescent="0.25">
      <c r="A6" s="7" t="s">
        <v>2</v>
      </c>
      <c r="B6" s="11">
        <v>63</v>
      </c>
      <c r="C6" s="11">
        <v>196</v>
      </c>
      <c r="D6" s="17">
        <f t="shared" si="0"/>
        <v>32.142857142857146</v>
      </c>
    </row>
    <row r="7" spans="1:4" x14ac:dyDescent="0.25">
      <c r="A7" s="7" t="s">
        <v>3</v>
      </c>
      <c r="B7" s="11">
        <v>12</v>
      </c>
      <c r="C7" s="11">
        <v>102</v>
      </c>
      <c r="D7" s="17">
        <f t="shared" si="0"/>
        <v>11.76470588235294</v>
      </c>
    </row>
    <row r="8" spans="1:4" x14ac:dyDescent="0.25">
      <c r="A8" s="7" t="s">
        <v>4</v>
      </c>
      <c r="B8" s="11">
        <v>43</v>
      </c>
      <c r="C8" s="11">
        <v>155</v>
      </c>
      <c r="D8" s="17">
        <f t="shared" si="0"/>
        <v>27.741935483870968</v>
      </c>
    </row>
    <row r="9" spans="1:4" x14ac:dyDescent="0.25">
      <c r="A9" s="7" t="s">
        <v>5</v>
      </c>
      <c r="B9" s="11">
        <v>180</v>
      </c>
      <c r="C9" s="11">
        <v>886</v>
      </c>
      <c r="D9" s="17">
        <f t="shared" si="0"/>
        <v>20.316027088036119</v>
      </c>
    </row>
    <row r="10" spans="1:4" x14ac:dyDescent="0.25">
      <c r="A10" s="7" t="s">
        <v>6</v>
      </c>
      <c r="B10" s="11">
        <v>24</v>
      </c>
      <c r="C10" s="11">
        <v>60</v>
      </c>
      <c r="D10" s="17">
        <f t="shared" si="0"/>
        <v>40</v>
      </c>
    </row>
    <row r="11" spans="1:4" x14ac:dyDescent="0.25">
      <c r="A11" s="7" t="s">
        <v>7</v>
      </c>
      <c r="B11" s="11">
        <v>22</v>
      </c>
      <c r="C11" s="11">
        <v>93</v>
      </c>
      <c r="D11" s="17">
        <f t="shared" si="0"/>
        <v>23.655913978494624</v>
      </c>
    </row>
    <row r="12" spans="1:4" x14ac:dyDescent="0.25">
      <c r="A12" s="7" t="s">
        <v>8</v>
      </c>
      <c r="B12" s="11">
        <v>13</v>
      </c>
      <c r="C12" s="11">
        <v>67</v>
      </c>
      <c r="D12" s="17">
        <f t="shared" si="0"/>
        <v>19.402985074626866</v>
      </c>
    </row>
    <row r="13" spans="1:4" x14ac:dyDescent="0.25">
      <c r="A13" s="7" t="s">
        <v>9</v>
      </c>
      <c r="B13" s="11">
        <v>96</v>
      </c>
      <c r="C13" s="11">
        <v>386</v>
      </c>
      <c r="D13" s="17">
        <f t="shared" si="0"/>
        <v>24.870466321243523</v>
      </c>
    </row>
    <row r="14" spans="1:4" x14ac:dyDescent="0.25">
      <c r="A14" s="7" t="s">
        <v>10</v>
      </c>
      <c r="B14" s="11">
        <v>5</v>
      </c>
      <c r="C14" s="11">
        <v>50</v>
      </c>
      <c r="D14" s="17">
        <f t="shared" si="0"/>
        <v>10</v>
      </c>
    </row>
    <row r="15" spans="1:4" x14ac:dyDescent="0.25">
      <c r="A15" s="7" t="s">
        <v>11</v>
      </c>
      <c r="B15" s="11">
        <v>14</v>
      </c>
      <c r="C15" s="11">
        <v>94</v>
      </c>
      <c r="D15" s="17">
        <f t="shared" si="0"/>
        <v>14.893617021276595</v>
      </c>
    </row>
    <row r="16" spans="1:4" x14ac:dyDescent="0.25">
      <c r="A16" s="7" t="s">
        <v>12</v>
      </c>
      <c r="B16" s="11">
        <v>75</v>
      </c>
      <c r="C16" s="11">
        <v>310</v>
      </c>
      <c r="D16" s="17">
        <f t="shared" si="0"/>
        <v>24.193548387096776</v>
      </c>
    </row>
    <row r="17" spans="1:4" x14ac:dyDescent="0.25">
      <c r="A17" s="7" t="s">
        <v>13</v>
      </c>
      <c r="B17" s="11">
        <v>37</v>
      </c>
      <c r="C17" s="11">
        <v>245</v>
      </c>
      <c r="D17" s="17">
        <f t="shared" si="0"/>
        <v>15.102040816326531</v>
      </c>
    </row>
    <row r="18" spans="1:4" x14ac:dyDescent="0.25">
      <c r="A18" s="7" t="s">
        <v>14</v>
      </c>
      <c r="B18" s="11">
        <v>50</v>
      </c>
      <c r="C18" s="11">
        <v>235</v>
      </c>
      <c r="D18" s="17">
        <f t="shared" si="0"/>
        <v>21.276595744680851</v>
      </c>
    </row>
    <row r="19" spans="1:4" x14ac:dyDescent="0.25">
      <c r="A19" s="7" t="s">
        <v>15</v>
      </c>
      <c r="B19" s="11">
        <v>27</v>
      </c>
      <c r="C19" s="11">
        <v>128</v>
      </c>
      <c r="D19" s="17">
        <f t="shared" si="0"/>
        <v>21.09375</v>
      </c>
    </row>
    <row r="20" spans="1:4" x14ac:dyDescent="0.25">
      <c r="A20" s="7" t="s">
        <v>16</v>
      </c>
      <c r="B20" s="11">
        <v>102</v>
      </c>
      <c r="C20" s="11">
        <v>670</v>
      </c>
      <c r="D20" s="17">
        <f t="shared" si="0"/>
        <v>15.223880597014924</v>
      </c>
    </row>
    <row r="21" spans="1:4" x14ac:dyDescent="0.25">
      <c r="A21" s="7" t="s">
        <v>17</v>
      </c>
      <c r="B21" s="11">
        <v>58</v>
      </c>
      <c r="C21" s="11">
        <v>270</v>
      </c>
      <c r="D21" s="17">
        <f t="shared" si="0"/>
        <v>21.481481481481481</v>
      </c>
    </row>
    <row r="22" spans="1:4" x14ac:dyDescent="0.25">
      <c r="A22" s="7" t="s">
        <v>18</v>
      </c>
      <c r="B22" s="11">
        <v>51</v>
      </c>
      <c r="C22" s="11">
        <v>529</v>
      </c>
      <c r="D22" s="17">
        <f t="shared" si="0"/>
        <v>9.640831758034027</v>
      </c>
    </row>
    <row r="23" spans="1:4" x14ac:dyDescent="0.25">
      <c r="A23" s="7" t="s">
        <v>19</v>
      </c>
      <c r="B23" s="11">
        <v>315</v>
      </c>
      <c r="C23" s="11">
        <v>1737</v>
      </c>
      <c r="D23" s="17">
        <f t="shared" si="0"/>
        <v>18.134715025906736</v>
      </c>
    </row>
    <row r="24" spans="1:4" x14ac:dyDescent="0.25">
      <c r="A24" s="7" t="s">
        <v>20</v>
      </c>
      <c r="B24" s="11">
        <v>49</v>
      </c>
      <c r="C24" s="11">
        <v>162</v>
      </c>
      <c r="D24" s="17">
        <f t="shared" si="0"/>
        <v>30.246913580246915</v>
      </c>
    </row>
    <row r="25" spans="1:4" x14ac:dyDescent="0.25">
      <c r="A25" s="7" t="s">
        <v>21</v>
      </c>
      <c r="B25" s="11">
        <v>48</v>
      </c>
      <c r="C25" s="11">
        <v>199</v>
      </c>
      <c r="D25" s="17">
        <f t="shared" si="0"/>
        <v>24.120603015075375</v>
      </c>
    </row>
    <row r="26" spans="1:4" x14ac:dyDescent="0.25">
      <c r="A26" s="7" t="s">
        <v>22</v>
      </c>
      <c r="B26" s="11">
        <v>71</v>
      </c>
      <c r="C26" s="11">
        <v>310</v>
      </c>
      <c r="D26" s="17">
        <f t="shared" si="0"/>
        <v>22.903225806451612</v>
      </c>
    </row>
    <row r="27" spans="1:4" x14ac:dyDescent="0.25">
      <c r="A27" s="7" t="s">
        <v>54</v>
      </c>
      <c r="B27" s="11">
        <v>40</v>
      </c>
      <c r="C27" s="11">
        <v>161</v>
      </c>
      <c r="D27" s="17">
        <f t="shared" si="0"/>
        <v>24.844720496894411</v>
      </c>
    </row>
    <row r="28" spans="1:4" x14ac:dyDescent="0.25">
      <c r="A28" s="7" t="s">
        <v>23</v>
      </c>
      <c r="B28" s="11">
        <v>100</v>
      </c>
      <c r="C28" s="11">
        <v>533</v>
      </c>
      <c r="D28" s="17">
        <f t="shared" si="0"/>
        <v>18.761726078799249</v>
      </c>
    </row>
    <row r="29" spans="1:4" x14ac:dyDescent="0.25">
      <c r="A29" s="7" t="s">
        <v>24</v>
      </c>
      <c r="B29" s="11">
        <v>50</v>
      </c>
      <c r="C29" s="11">
        <v>271</v>
      </c>
      <c r="D29" s="17">
        <f t="shared" si="0"/>
        <v>18.450184501845019</v>
      </c>
    </row>
    <row r="30" spans="1:4" x14ac:dyDescent="0.25">
      <c r="A30" s="7" t="s">
        <v>25</v>
      </c>
      <c r="B30" s="11">
        <v>48</v>
      </c>
      <c r="C30" s="11">
        <v>249</v>
      </c>
      <c r="D30" s="17">
        <f t="shared" si="0"/>
        <v>19.277108433734941</v>
      </c>
    </row>
    <row r="31" spans="1:4" x14ac:dyDescent="0.25">
      <c r="A31" s="7" t="s">
        <v>26</v>
      </c>
      <c r="B31" s="11">
        <v>137</v>
      </c>
      <c r="C31" s="11">
        <v>611</v>
      </c>
      <c r="D31" s="17">
        <f t="shared" si="0"/>
        <v>22.422258592471358</v>
      </c>
    </row>
    <row r="32" spans="1:4" x14ac:dyDescent="0.25">
      <c r="A32" s="7" t="s">
        <v>27</v>
      </c>
      <c r="B32" s="11">
        <v>36</v>
      </c>
      <c r="C32" s="11">
        <v>251</v>
      </c>
      <c r="D32" s="17">
        <f t="shared" si="0"/>
        <v>14.342629482071715</v>
      </c>
    </row>
    <row r="33" spans="1:4" x14ac:dyDescent="0.25">
      <c r="A33" s="7" t="s">
        <v>28</v>
      </c>
      <c r="B33" s="11">
        <v>55</v>
      </c>
      <c r="C33" s="11">
        <v>226</v>
      </c>
      <c r="D33" s="17">
        <f t="shared" si="0"/>
        <v>24.336283185840706</v>
      </c>
    </row>
    <row r="34" spans="1:4" x14ac:dyDescent="0.25">
      <c r="A34" s="7" t="s">
        <v>29</v>
      </c>
      <c r="B34" s="11">
        <v>102</v>
      </c>
      <c r="C34" s="11">
        <v>999</v>
      </c>
      <c r="D34" s="17">
        <f t="shared" si="0"/>
        <v>10.21021021021021</v>
      </c>
    </row>
    <row r="35" spans="1:4" x14ac:dyDescent="0.25">
      <c r="A35" s="7" t="s">
        <v>30</v>
      </c>
      <c r="B35" s="11">
        <v>16</v>
      </c>
      <c r="C35" s="11">
        <v>133</v>
      </c>
      <c r="D35" s="17">
        <f t="shared" si="0"/>
        <v>12.030075187969924</v>
      </c>
    </row>
    <row r="36" spans="1:4" x14ac:dyDescent="0.25">
      <c r="A36" s="7" t="s">
        <v>31</v>
      </c>
      <c r="B36" s="11">
        <v>18</v>
      </c>
      <c r="C36" s="11">
        <v>137</v>
      </c>
      <c r="D36" s="17">
        <f t="shared" si="0"/>
        <v>13.138686131386862</v>
      </c>
    </row>
    <row r="37" spans="1:4" x14ac:dyDescent="0.25">
      <c r="A37" s="7" t="s">
        <v>32</v>
      </c>
      <c r="B37" s="11">
        <v>65</v>
      </c>
      <c r="C37" s="11">
        <v>229</v>
      </c>
      <c r="D37" s="17">
        <f t="shared" si="0"/>
        <v>28.384279475982531</v>
      </c>
    </row>
    <row r="38" spans="1:4" x14ac:dyDescent="0.25">
      <c r="A38" s="7" t="s">
        <v>33</v>
      </c>
      <c r="B38" s="11">
        <v>62</v>
      </c>
      <c r="C38" s="11">
        <v>373</v>
      </c>
      <c r="D38" s="17">
        <f t="shared" si="0"/>
        <v>16.621983914209114</v>
      </c>
    </row>
    <row r="39" spans="1:4" x14ac:dyDescent="0.25">
      <c r="A39" s="7" t="s">
        <v>34</v>
      </c>
      <c r="B39" s="11">
        <v>5</v>
      </c>
      <c r="C39" s="11">
        <v>65</v>
      </c>
      <c r="D39" s="17">
        <f t="shared" si="0"/>
        <v>7.6923076923076925</v>
      </c>
    </row>
    <row r="40" spans="1:4" x14ac:dyDescent="0.25">
      <c r="A40" s="7" t="s">
        <v>35</v>
      </c>
      <c r="B40" s="11">
        <v>11</v>
      </c>
      <c r="C40" s="11">
        <v>70</v>
      </c>
      <c r="D40" s="17">
        <f t="shared" si="0"/>
        <v>15.714285714285714</v>
      </c>
    </row>
    <row r="41" spans="1:4" x14ac:dyDescent="0.25">
      <c r="A41" s="7" t="s">
        <v>36</v>
      </c>
      <c r="B41" s="11">
        <v>14</v>
      </c>
      <c r="C41" s="11">
        <v>65</v>
      </c>
      <c r="D41" s="17">
        <f t="shared" si="0"/>
        <v>21.53846153846154</v>
      </c>
    </row>
    <row r="42" spans="1:4" x14ac:dyDescent="0.25">
      <c r="A42" s="7" t="s">
        <v>37</v>
      </c>
      <c r="B42" s="11">
        <v>48</v>
      </c>
      <c r="C42" s="11">
        <v>298</v>
      </c>
      <c r="D42" s="17">
        <f t="shared" si="0"/>
        <v>16.107382550335569</v>
      </c>
    </row>
    <row r="43" spans="1:4" x14ac:dyDescent="0.25">
      <c r="A43" s="7" t="s">
        <v>38</v>
      </c>
      <c r="B43" s="11">
        <v>73</v>
      </c>
      <c r="C43" s="11">
        <v>544</v>
      </c>
      <c r="D43" s="17">
        <f t="shared" si="0"/>
        <v>13.419117647058822</v>
      </c>
    </row>
    <row r="44" spans="1:4" x14ac:dyDescent="0.25">
      <c r="A44" s="7" t="s">
        <v>39</v>
      </c>
      <c r="B44" s="11">
        <v>144</v>
      </c>
      <c r="C44" s="11">
        <v>667</v>
      </c>
      <c r="D44" s="17">
        <f t="shared" si="0"/>
        <v>21.589205397301349</v>
      </c>
    </row>
    <row r="45" spans="1:4" x14ac:dyDescent="0.25">
      <c r="A45" s="7" t="s">
        <v>40</v>
      </c>
      <c r="B45" s="11">
        <v>59</v>
      </c>
      <c r="C45" s="11">
        <v>269</v>
      </c>
      <c r="D45" s="17">
        <f t="shared" si="0"/>
        <v>21.933085501858738</v>
      </c>
    </row>
    <row r="46" spans="1:4" x14ac:dyDescent="0.25">
      <c r="A46" s="7" t="s">
        <v>41</v>
      </c>
      <c r="B46" s="11">
        <v>14</v>
      </c>
      <c r="C46" s="11">
        <v>80</v>
      </c>
      <c r="D46" s="17">
        <f t="shared" si="0"/>
        <v>17.5</v>
      </c>
    </row>
    <row r="47" spans="1:4" x14ac:dyDescent="0.25">
      <c r="A47" s="7" t="s">
        <v>42</v>
      </c>
      <c r="B47" s="11">
        <v>33</v>
      </c>
      <c r="C47" s="11">
        <v>126</v>
      </c>
      <c r="D47" s="17">
        <f t="shared" si="0"/>
        <v>26.190476190476193</v>
      </c>
    </row>
    <row r="48" spans="1:4" x14ac:dyDescent="0.25">
      <c r="A48" s="7" t="s">
        <v>43</v>
      </c>
      <c r="B48" s="11">
        <v>23</v>
      </c>
      <c r="C48" s="11">
        <v>98</v>
      </c>
      <c r="D48" s="17">
        <f t="shared" si="0"/>
        <v>23.469387755102041</v>
      </c>
    </row>
    <row r="49" spans="1:4" x14ac:dyDescent="0.25">
      <c r="A49" s="7" t="s">
        <v>44</v>
      </c>
      <c r="B49" s="11">
        <v>35</v>
      </c>
      <c r="C49" s="11">
        <v>157</v>
      </c>
      <c r="D49" s="17">
        <f t="shared" si="0"/>
        <v>22.29299363057325</v>
      </c>
    </row>
    <row r="50" spans="1:4" x14ac:dyDescent="0.25">
      <c r="A50" s="7" t="s">
        <v>45</v>
      </c>
      <c r="B50" s="11">
        <v>10</v>
      </c>
      <c r="C50" s="11">
        <v>61</v>
      </c>
      <c r="D50" s="17">
        <f t="shared" si="0"/>
        <v>16.393442622950818</v>
      </c>
    </row>
    <row r="51" spans="1:4" x14ac:dyDescent="0.25">
      <c r="A51" s="7" t="s">
        <v>46</v>
      </c>
      <c r="B51" s="11">
        <v>18</v>
      </c>
      <c r="C51" s="11">
        <v>74</v>
      </c>
      <c r="D51" s="17">
        <f t="shared" si="0"/>
        <v>24.324324324324326</v>
      </c>
    </row>
    <row r="52" spans="1:4" x14ac:dyDescent="0.25">
      <c r="A52" s="7" t="s">
        <v>47</v>
      </c>
      <c r="B52" s="11">
        <v>55</v>
      </c>
      <c r="C52" s="11">
        <v>239</v>
      </c>
      <c r="D52" s="17">
        <f t="shared" si="0"/>
        <v>23.01255230125523</v>
      </c>
    </row>
    <row r="53" spans="1:4" x14ac:dyDescent="0.25">
      <c r="A53" s="7" t="s">
        <v>48</v>
      </c>
      <c r="B53" s="11">
        <v>60</v>
      </c>
      <c r="C53" s="11">
        <v>370</v>
      </c>
      <c r="D53" s="17">
        <f t="shared" si="0"/>
        <v>16.216216216216218</v>
      </c>
    </row>
    <row r="54" spans="1:4" x14ac:dyDescent="0.25">
      <c r="A54" s="7" t="s">
        <v>49</v>
      </c>
      <c r="B54" s="11">
        <v>21</v>
      </c>
      <c r="C54" s="11">
        <v>76</v>
      </c>
      <c r="D54" s="17">
        <f t="shared" si="0"/>
        <v>27.631578947368425</v>
      </c>
    </row>
    <row r="55" spans="1:4" x14ac:dyDescent="0.25">
      <c r="A55" s="7" t="s">
        <v>50</v>
      </c>
      <c r="B55" s="11">
        <v>35</v>
      </c>
      <c r="C55" s="11">
        <v>150</v>
      </c>
      <c r="D55" s="17">
        <f t="shared" si="0"/>
        <v>23.333333333333332</v>
      </c>
    </row>
    <row r="56" spans="1:4" x14ac:dyDescent="0.25">
      <c r="A56" s="7" t="s">
        <v>51</v>
      </c>
      <c r="B56" s="11">
        <v>19</v>
      </c>
      <c r="C56" s="11">
        <v>59</v>
      </c>
      <c r="D56" s="17">
        <f t="shared" si="0"/>
        <v>32.20338983050847</v>
      </c>
    </row>
    <row r="57" spans="1:4" x14ac:dyDescent="0.25">
      <c r="A57" s="7" t="s">
        <v>52</v>
      </c>
      <c r="B57" s="11">
        <v>142</v>
      </c>
      <c r="C57" s="11">
        <v>827</v>
      </c>
      <c r="D57" s="17">
        <f t="shared" si="0"/>
        <v>17.170495767835551</v>
      </c>
    </row>
    <row r="58" spans="1:4" x14ac:dyDescent="0.25">
      <c r="A58" s="7" t="s">
        <v>53</v>
      </c>
      <c r="B58" s="11">
        <v>55</v>
      </c>
      <c r="C58" s="11">
        <v>206</v>
      </c>
      <c r="D58" s="17">
        <f t="shared" si="0"/>
        <v>26.699029126213592</v>
      </c>
    </row>
    <row r="59" spans="1:4" s="1" customFormat="1" x14ac:dyDescent="0.25">
      <c r="A59" s="8" t="s">
        <v>55</v>
      </c>
      <c r="B59" s="14">
        <v>3136</v>
      </c>
      <c r="C59" s="14">
        <v>17178</v>
      </c>
      <c r="D59" s="34">
        <f t="shared" si="0"/>
        <v>18.2559087204564</v>
      </c>
    </row>
    <row r="61" spans="1:4" x14ac:dyDescent="0.25">
      <c r="A61" t="s">
        <v>281</v>
      </c>
    </row>
  </sheetData>
  <autoFilter ref="A3:D3" xr:uid="{DD45CAB2-F3D3-4B82-8E5E-97AD694A3446}"/>
  <conditionalFormatting sqref="A1:XFD1048576">
    <cfRule type="cellIs" dxfId="8" priority="1" operator="between">
      <formula>1</formula>
      <formula>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21EB-5293-48AB-B6B0-EAC3EE0D5DA9}">
  <dimension ref="A1:D62"/>
  <sheetViews>
    <sheetView workbookViewId="0">
      <pane xSplit="1" topLeftCell="B1" activePane="topRight" state="frozen"/>
      <selection pane="topRight" activeCell="A71" sqref="A71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</cols>
  <sheetData>
    <row r="1" spans="1:4" ht="18.75" x14ac:dyDescent="0.3">
      <c r="A1" s="36" t="s">
        <v>254</v>
      </c>
    </row>
    <row r="3" spans="1:4" s="2" customFormat="1" ht="51.75" customHeight="1" x14ac:dyDescent="0.25">
      <c r="A3" s="51" t="s">
        <v>61</v>
      </c>
      <c r="B3" s="52" t="s">
        <v>79</v>
      </c>
      <c r="C3" s="52" t="s">
        <v>58</v>
      </c>
      <c r="D3" s="51" t="s">
        <v>80</v>
      </c>
    </row>
    <row r="4" spans="1:4" x14ac:dyDescent="0.25">
      <c r="A4" s="7" t="s">
        <v>0</v>
      </c>
      <c r="B4" s="11">
        <v>12</v>
      </c>
      <c r="C4" s="11">
        <v>137</v>
      </c>
      <c r="D4" s="40">
        <v>8.7591240875912408</v>
      </c>
    </row>
    <row r="5" spans="1:4" x14ac:dyDescent="0.25">
      <c r="A5" s="7" t="s">
        <v>1</v>
      </c>
      <c r="B5" s="11">
        <v>105</v>
      </c>
      <c r="C5" s="11">
        <v>1483</v>
      </c>
      <c r="D5" s="17">
        <v>7.080242751180041</v>
      </c>
    </row>
    <row r="6" spans="1:4" x14ac:dyDescent="0.25">
      <c r="A6" s="7" t="s">
        <v>2</v>
      </c>
      <c r="B6" s="11">
        <v>17</v>
      </c>
      <c r="C6" s="11">
        <v>196</v>
      </c>
      <c r="D6" s="17">
        <v>8.6734693877551017</v>
      </c>
    </row>
    <row r="7" spans="1:4" x14ac:dyDescent="0.25">
      <c r="A7" s="7" t="s">
        <v>3</v>
      </c>
      <c r="B7" s="11">
        <v>11</v>
      </c>
      <c r="C7" s="11">
        <v>103</v>
      </c>
      <c r="D7" s="17">
        <v>10.679611650485436</v>
      </c>
    </row>
    <row r="8" spans="1:4" x14ac:dyDescent="0.25">
      <c r="A8" s="7" t="s">
        <v>4</v>
      </c>
      <c r="B8" s="11">
        <v>24</v>
      </c>
      <c r="C8" s="11">
        <v>157</v>
      </c>
      <c r="D8" s="17">
        <v>15.286624203821656</v>
      </c>
    </row>
    <row r="9" spans="1:4" x14ac:dyDescent="0.25">
      <c r="A9" s="7" t="s">
        <v>5</v>
      </c>
      <c r="B9" s="11">
        <v>72</v>
      </c>
      <c r="C9" s="11">
        <v>886</v>
      </c>
      <c r="D9" s="17">
        <v>8.1264108352144468</v>
      </c>
    </row>
    <row r="10" spans="1:4" x14ac:dyDescent="0.25">
      <c r="A10" s="7" t="s">
        <v>6</v>
      </c>
      <c r="B10" s="11">
        <v>9</v>
      </c>
      <c r="C10" s="11">
        <v>60</v>
      </c>
      <c r="D10" s="17">
        <v>15</v>
      </c>
    </row>
    <row r="11" spans="1:4" x14ac:dyDescent="0.25">
      <c r="A11" s="7" t="s">
        <v>7</v>
      </c>
      <c r="B11" s="11">
        <v>13</v>
      </c>
      <c r="C11" s="11">
        <v>93</v>
      </c>
      <c r="D11" s="17">
        <v>13.978494623655912</v>
      </c>
    </row>
    <row r="12" spans="1:4" x14ac:dyDescent="0.25">
      <c r="A12" s="7" t="s">
        <v>8</v>
      </c>
      <c r="B12" s="39" t="s">
        <v>284</v>
      </c>
      <c r="C12" s="11">
        <v>67</v>
      </c>
      <c r="D12" s="41" t="s">
        <v>284</v>
      </c>
    </row>
    <row r="13" spans="1:4" x14ac:dyDescent="0.25">
      <c r="A13" s="7" t="s">
        <v>9</v>
      </c>
      <c r="B13" s="11">
        <v>56</v>
      </c>
      <c r="C13" s="11">
        <v>387</v>
      </c>
      <c r="D13" s="17">
        <v>14.470284237726098</v>
      </c>
    </row>
    <row r="14" spans="1:4" x14ac:dyDescent="0.25">
      <c r="A14" s="7" t="s">
        <v>10</v>
      </c>
      <c r="B14" s="11">
        <v>0</v>
      </c>
      <c r="C14" s="11">
        <v>50</v>
      </c>
      <c r="D14" s="17">
        <v>0</v>
      </c>
    </row>
    <row r="15" spans="1:4" x14ac:dyDescent="0.25">
      <c r="A15" s="7" t="s">
        <v>11</v>
      </c>
      <c r="B15" s="39" t="s">
        <v>284</v>
      </c>
      <c r="C15" s="11">
        <v>94</v>
      </c>
      <c r="D15" s="41" t="s">
        <v>284</v>
      </c>
    </row>
    <row r="16" spans="1:4" x14ac:dyDescent="0.25">
      <c r="A16" s="7" t="s">
        <v>12</v>
      </c>
      <c r="B16" s="11">
        <v>17</v>
      </c>
      <c r="C16" s="11">
        <v>310</v>
      </c>
      <c r="D16" s="17">
        <v>5.4838709677419359</v>
      </c>
    </row>
    <row r="17" spans="1:4" x14ac:dyDescent="0.25">
      <c r="A17" s="7" t="s">
        <v>13</v>
      </c>
      <c r="B17" s="39" t="s">
        <v>284</v>
      </c>
      <c r="C17" s="11">
        <v>245</v>
      </c>
      <c r="D17" s="41" t="s">
        <v>284</v>
      </c>
    </row>
    <row r="18" spans="1:4" x14ac:dyDescent="0.25">
      <c r="A18" s="7" t="s">
        <v>14</v>
      </c>
      <c r="B18" s="11">
        <v>24</v>
      </c>
      <c r="C18" s="11">
        <v>235</v>
      </c>
      <c r="D18" s="17">
        <v>10.212765957446807</v>
      </c>
    </row>
    <row r="19" spans="1:4" x14ac:dyDescent="0.25">
      <c r="A19" s="7" t="s">
        <v>15</v>
      </c>
      <c r="B19" s="39" t="s">
        <v>284</v>
      </c>
      <c r="C19" s="11">
        <v>129</v>
      </c>
      <c r="D19" s="41" t="s">
        <v>284</v>
      </c>
    </row>
    <row r="20" spans="1:4" x14ac:dyDescent="0.25">
      <c r="A20" s="7" t="s">
        <v>16</v>
      </c>
      <c r="B20" s="11">
        <v>59</v>
      </c>
      <c r="C20" s="11">
        <v>670</v>
      </c>
      <c r="D20" s="17">
        <v>8.8059701492537314</v>
      </c>
    </row>
    <row r="21" spans="1:4" x14ac:dyDescent="0.25">
      <c r="A21" s="7" t="s">
        <v>17</v>
      </c>
      <c r="B21" s="11">
        <v>44</v>
      </c>
      <c r="C21" s="11">
        <v>270</v>
      </c>
      <c r="D21" s="17">
        <v>16.296296296296298</v>
      </c>
    </row>
    <row r="22" spans="1:4" x14ac:dyDescent="0.25">
      <c r="A22" s="7" t="s">
        <v>18</v>
      </c>
      <c r="B22" s="11">
        <v>36</v>
      </c>
      <c r="C22" s="11">
        <v>529</v>
      </c>
      <c r="D22" s="17">
        <v>6.8052930056710776</v>
      </c>
    </row>
    <row r="23" spans="1:4" x14ac:dyDescent="0.25">
      <c r="A23" s="7" t="s">
        <v>19</v>
      </c>
      <c r="B23" s="11">
        <v>213</v>
      </c>
      <c r="C23" s="11">
        <v>1739</v>
      </c>
      <c r="D23" s="17">
        <v>12.248418631397355</v>
      </c>
    </row>
    <row r="24" spans="1:4" x14ac:dyDescent="0.25">
      <c r="A24" s="7" t="s">
        <v>20</v>
      </c>
      <c r="B24" s="11">
        <v>20</v>
      </c>
      <c r="C24" s="11">
        <v>162</v>
      </c>
      <c r="D24" s="17">
        <v>12.345679012345679</v>
      </c>
    </row>
    <row r="25" spans="1:4" x14ac:dyDescent="0.25">
      <c r="A25" s="7" t="s">
        <v>21</v>
      </c>
      <c r="B25" s="11">
        <v>14</v>
      </c>
      <c r="C25" s="11">
        <v>199</v>
      </c>
      <c r="D25" s="17">
        <v>7.0351758793969852</v>
      </c>
    </row>
    <row r="26" spans="1:4" x14ac:dyDescent="0.25">
      <c r="A26" s="7" t="s">
        <v>22</v>
      </c>
      <c r="B26" s="11">
        <v>12</v>
      </c>
      <c r="C26" s="11">
        <v>310</v>
      </c>
      <c r="D26" s="17">
        <v>3.870967741935484</v>
      </c>
    </row>
    <row r="27" spans="1:4" x14ac:dyDescent="0.25">
      <c r="A27" s="7" t="s">
        <v>54</v>
      </c>
      <c r="B27" s="11">
        <v>7</v>
      </c>
      <c r="C27" s="11">
        <v>161</v>
      </c>
      <c r="D27" s="17">
        <v>4.3478260869565215</v>
      </c>
    </row>
    <row r="28" spans="1:4" x14ac:dyDescent="0.25">
      <c r="A28" s="7" t="s">
        <v>23</v>
      </c>
      <c r="B28" s="11">
        <v>41</v>
      </c>
      <c r="C28" s="11">
        <v>533</v>
      </c>
      <c r="D28" s="17">
        <v>7.6923076923076925</v>
      </c>
    </row>
    <row r="29" spans="1:4" x14ac:dyDescent="0.25">
      <c r="A29" s="7" t="s">
        <v>24</v>
      </c>
      <c r="B29" s="11">
        <v>19</v>
      </c>
      <c r="C29" s="11">
        <v>271</v>
      </c>
      <c r="D29" s="17">
        <v>7.0110701107011062</v>
      </c>
    </row>
    <row r="30" spans="1:4" x14ac:dyDescent="0.25">
      <c r="A30" s="7" t="s">
        <v>25</v>
      </c>
      <c r="B30" s="11">
        <v>11</v>
      </c>
      <c r="C30" s="11">
        <v>249</v>
      </c>
      <c r="D30" s="17">
        <v>4.4176706827309236</v>
      </c>
    </row>
    <row r="31" spans="1:4" x14ac:dyDescent="0.25">
      <c r="A31" s="7" t="s">
        <v>26</v>
      </c>
      <c r="B31" s="11">
        <v>20</v>
      </c>
      <c r="C31" s="11">
        <v>611</v>
      </c>
      <c r="D31" s="17">
        <v>3.2733224222585928</v>
      </c>
    </row>
    <row r="32" spans="1:4" x14ac:dyDescent="0.25">
      <c r="A32" s="7" t="s">
        <v>27</v>
      </c>
      <c r="B32" s="11">
        <v>0</v>
      </c>
      <c r="C32" s="11">
        <v>252</v>
      </c>
      <c r="D32" s="17">
        <v>0</v>
      </c>
    </row>
    <row r="33" spans="1:4" x14ac:dyDescent="0.25">
      <c r="A33" s="7" t="s">
        <v>28</v>
      </c>
      <c r="B33" s="11">
        <v>5</v>
      </c>
      <c r="C33" s="11">
        <v>226</v>
      </c>
      <c r="D33" s="17">
        <v>2.2123893805309733</v>
      </c>
    </row>
    <row r="34" spans="1:4" x14ac:dyDescent="0.25">
      <c r="A34" s="7" t="s">
        <v>29</v>
      </c>
      <c r="B34" s="11">
        <v>36</v>
      </c>
      <c r="C34" s="11">
        <v>1000</v>
      </c>
      <c r="D34" s="17">
        <v>3.5999999999999996</v>
      </c>
    </row>
    <row r="35" spans="1:4" x14ac:dyDescent="0.25">
      <c r="A35" s="7" t="s">
        <v>30</v>
      </c>
      <c r="B35" s="39" t="s">
        <v>284</v>
      </c>
      <c r="C35" s="11">
        <v>133</v>
      </c>
      <c r="D35" s="41" t="s">
        <v>284</v>
      </c>
    </row>
    <row r="36" spans="1:4" x14ac:dyDescent="0.25">
      <c r="A36" s="7" t="s">
        <v>31</v>
      </c>
      <c r="B36" s="11">
        <v>6</v>
      </c>
      <c r="C36" s="11">
        <v>137</v>
      </c>
      <c r="D36" s="17">
        <v>4.3795620437956204</v>
      </c>
    </row>
    <row r="37" spans="1:4" x14ac:dyDescent="0.25">
      <c r="A37" s="7" t="s">
        <v>32</v>
      </c>
      <c r="B37" s="11">
        <v>21</v>
      </c>
      <c r="C37" s="11">
        <v>229</v>
      </c>
      <c r="D37" s="17">
        <v>9.1703056768558966</v>
      </c>
    </row>
    <row r="38" spans="1:4" x14ac:dyDescent="0.25">
      <c r="A38" s="7" t="s">
        <v>33</v>
      </c>
      <c r="B38" s="11">
        <v>27</v>
      </c>
      <c r="C38" s="11">
        <v>374</v>
      </c>
      <c r="D38" s="17">
        <v>7.2192513368983953</v>
      </c>
    </row>
    <row r="39" spans="1:4" x14ac:dyDescent="0.25">
      <c r="A39" s="7" t="s">
        <v>34</v>
      </c>
      <c r="B39" s="39" t="s">
        <v>284</v>
      </c>
      <c r="C39" s="11">
        <v>65</v>
      </c>
      <c r="D39" s="41" t="s">
        <v>284</v>
      </c>
    </row>
    <row r="40" spans="1:4" x14ac:dyDescent="0.25">
      <c r="A40" s="7" t="s">
        <v>35</v>
      </c>
      <c r="B40" s="11">
        <v>5</v>
      </c>
      <c r="C40" s="11">
        <v>70</v>
      </c>
      <c r="D40" s="17">
        <v>7.1428571428571423</v>
      </c>
    </row>
    <row r="41" spans="1:4" x14ac:dyDescent="0.25">
      <c r="A41" s="7" t="s">
        <v>36</v>
      </c>
      <c r="B41" s="39" t="s">
        <v>284</v>
      </c>
      <c r="C41" s="11">
        <v>65</v>
      </c>
      <c r="D41" s="41" t="s">
        <v>284</v>
      </c>
    </row>
    <row r="42" spans="1:4" x14ac:dyDescent="0.25">
      <c r="A42" s="7" t="s">
        <v>37</v>
      </c>
      <c r="B42" s="11">
        <v>13</v>
      </c>
      <c r="C42" s="11">
        <v>298</v>
      </c>
      <c r="D42" s="17">
        <v>4.3624161073825505</v>
      </c>
    </row>
    <row r="43" spans="1:4" x14ac:dyDescent="0.25">
      <c r="A43" s="7" t="s">
        <v>38</v>
      </c>
      <c r="B43" s="11">
        <v>35</v>
      </c>
      <c r="C43" s="11">
        <v>544</v>
      </c>
      <c r="D43" s="17">
        <v>6.4338235294117645</v>
      </c>
    </row>
    <row r="44" spans="1:4" x14ac:dyDescent="0.25">
      <c r="A44" s="7" t="s">
        <v>39</v>
      </c>
      <c r="B44" s="11">
        <v>76</v>
      </c>
      <c r="C44" s="11">
        <v>667</v>
      </c>
      <c r="D44" s="17">
        <v>11.394302848575713</v>
      </c>
    </row>
    <row r="45" spans="1:4" x14ac:dyDescent="0.25">
      <c r="A45" s="7" t="s">
        <v>40</v>
      </c>
      <c r="B45" s="11">
        <v>18</v>
      </c>
      <c r="C45" s="11">
        <v>269</v>
      </c>
      <c r="D45" s="17">
        <v>6.6914498141263934</v>
      </c>
    </row>
    <row r="46" spans="1:4" x14ac:dyDescent="0.25">
      <c r="A46" s="7" t="s">
        <v>41</v>
      </c>
      <c r="B46" s="11">
        <v>8</v>
      </c>
      <c r="C46" s="11">
        <v>80</v>
      </c>
      <c r="D46" s="17">
        <v>10</v>
      </c>
    </row>
    <row r="47" spans="1:4" x14ac:dyDescent="0.25">
      <c r="A47" s="7" t="s">
        <v>42</v>
      </c>
      <c r="B47" s="11">
        <v>12</v>
      </c>
      <c r="C47" s="11">
        <v>126</v>
      </c>
      <c r="D47" s="17">
        <v>9.5238095238095237</v>
      </c>
    </row>
    <row r="48" spans="1:4" x14ac:dyDescent="0.25">
      <c r="A48" s="7" t="s">
        <v>43</v>
      </c>
      <c r="B48" s="11">
        <v>8</v>
      </c>
      <c r="C48" s="11">
        <v>98</v>
      </c>
      <c r="D48" s="17">
        <v>8.1632653061224492</v>
      </c>
    </row>
    <row r="49" spans="1:4" x14ac:dyDescent="0.25">
      <c r="A49" s="7" t="s">
        <v>44</v>
      </c>
      <c r="B49" s="11">
        <v>11</v>
      </c>
      <c r="C49" s="11">
        <v>157</v>
      </c>
      <c r="D49" s="17">
        <v>7.0063694267515926</v>
      </c>
    </row>
    <row r="50" spans="1:4" x14ac:dyDescent="0.25">
      <c r="A50" s="7" t="s">
        <v>45</v>
      </c>
      <c r="B50" s="39" t="s">
        <v>284</v>
      </c>
      <c r="C50" s="11">
        <v>61</v>
      </c>
      <c r="D50" s="41" t="s">
        <v>284</v>
      </c>
    </row>
    <row r="51" spans="1:4" x14ac:dyDescent="0.25">
      <c r="A51" s="7" t="s">
        <v>46</v>
      </c>
      <c r="B51" s="11">
        <v>12</v>
      </c>
      <c r="C51" s="11">
        <v>74</v>
      </c>
      <c r="D51" s="17">
        <v>16.216216216216218</v>
      </c>
    </row>
    <row r="52" spans="1:4" x14ac:dyDescent="0.25">
      <c r="A52" s="7" t="s">
        <v>47</v>
      </c>
      <c r="B52" s="11">
        <v>27</v>
      </c>
      <c r="C52" s="11">
        <v>239</v>
      </c>
      <c r="D52" s="17">
        <v>11.297071129707113</v>
      </c>
    </row>
    <row r="53" spans="1:4" x14ac:dyDescent="0.25">
      <c r="A53" s="7" t="s">
        <v>48</v>
      </c>
      <c r="B53" s="11">
        <v>21</v>
      </c>
      <c r="C53" s="11">
        <v>370</v>
      </c>
      <c r="D53" s="17">
        <v>5.6756756756756763</v>
      </c>
    </row>
    <row r="54" spans="1:4" x14ac:dyDescent="0.25">
      <c r="A54" s="7" t="s">
        <v>49</v>
      </c>
      <c r="B54" s="11">
        <v>6</v>
      </c>
      <c r="C54" s="11">
        <v>76</v>
      </c>
      <c r="D54" s="17">
        <v>7.8947368421052628</v>
      </c>
    </row>
    <row r="55" spans="1:4" x14ac:dyDescent="0.25">
      <c r="A55" s="7" t="s">
        <v>50</v>
      </c>
      <c r="B55" s="11">
        <v>12</v>
      </c>
      <c r="C55" s="11">
        <v>150</v>
      </c>
      <c r="D55" s="17">
        <v>8</v>
      </c>
    </row>
    <row r="56" spans="1:4" x14ac:dyDescent="0.25">
      <c r="A56" s="7" t="s">
        <v>51</v>
      </c>
      <c r="B56" s="11">
        <v>10</v>
      </c>
      <c r="C56" s="11">
        <v>59</v>
      </c>
      <c r="D56" s="17">
        <v>16.949152542372879</v>
      </c>
    </row>
    <row r="57" spans="1:4" x14ac:dyDescent="0.25">
      <c r="A57" s="7" t="s">
        <v>52</v>
      </c>
      <c r="B57" s="11">
        <v>140</v>
      </c>
      <c r="C57" s="11">
        <v>827</v>
      </c>
      <c r="D57" s="17">
        <v>16.928657799274486</v>
      </c>
    </row>
    <row r="58" spans="1:4" x14ac:dyDescent="0.25">
      <c r="A58" s="7" t="s">
        <v>53</v>
      </c>
      <c r="B58" s="11">
        <v>14</v>
      </c>
      <c r="C58" s="11">
        <v>207</v>
      </c>
      <c r="D58" s="17">
        <v>6.7632850241545892</v>
      </c>
    </row>
    <row r="59" spans="1:4" s="1" customFormat="1" x14ac:dyDescent="0.25">
      <c r="A59" s="8" t="s">
        <v>55</v>
      </c>
      <c r="B59" s="14">
        <v>1394</v>
      </c>
      <c r="C59" s="14">
        <v>17189</v>
      </c>
      <c r="D59" s="34">
        <v>8.1098376868927797</v>
      </c>
    </row>
    <row r="61" spans="1:4" x14ac:dyDescent="0.25">
      <c r="A61" t="s">
        <v>285</v>
      </c>
    </row>
    <row r="62" spans="1:4" x14ac:dyDescent="0.25">
      <c r="A62" t="s">
        <v>281</v>
      </c>
    </row>
  </sheetData>
  <autoFilter ref="A3:D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35A2-FFC8-4328-959D-FAB4B3F405F6}">
  <dimension ref="A1:G15"/>
  <sheetViews>
    <sheetView workbookViewId="0">
      <pane xSplit="1" topLeftCell="B1" activePane="topRight" state="frozen"/>
      <selection pane="topRight" activeCell="A39" sqref="A39"/>
    </sheetView>
  </sheetViews>
  <sheetFormatPr defaultRowHeight="15" x14ac:dyDescent="0.25"/>
  <cols>
    <col min="1" max="1" width="15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</cols>
  <sheetData>
    <row r="1" spans="1:7" ht="18.75" x14ac:dyDescent="0.3">
      <c r="A1" s="36" t="s">
        <v>255</v>
      </c>
    </row>
    <row r="3" spans="1:7" s="2" customFormat="1" ht="51.75" customHeight="1" x14ac:dyDescent="0.25">
      <c r="A3" s="51" t="s">
        <v>81</v>
      </c>
      <c r="B3" s="52" t="s">
        <v>82</v>
      </c>
      <c r="C3" s="52" t="s">
        <v>83</v>
      </c>
      <c r="D3" s="52" t="s">
        <v>84</v>
      </c>
      <c r="E3" s="52" t="s">
        <v>85</v>
      </c>
      <c r="F3" s="52" t="s">
        <v>86</v>
      </c>
      <c r="G3" s="51" t="s">
        <v>71</v>
      </c>
    </row>
    <row r="4" spans="1:7" x14ac:dyDescent="0.25">
      <c r="A4" s="7" t="s">
        <v>87</v>
      </c>
      <c r="B4" s="11">
        <v>10</v>
      </c>
      <c r="C4" s="11">
        <v>0</v>
      </c>
      <c r="D4" s="12">
        <v>0</v>
      </c>
      <c r="E4" s="11">
        <v>0</v>
      </c>
      <c r="F4" s="11">
        <v>0</v>
      </c>
      <c r="G4" s="13">
        <f>SUM(B4:F4)</f>
        <v>10</v>
      </c>
    </row>
    <row r="5" spans="1:7" x14ac:dyDescent="0.25">
      <c r="A5" s="7" t="s">
        <v>88</v>
      </c>
      <c r="B5" s="11">
        <v>954</v>
      </c>
      <c r="C5" s="11">
        <v>37</v>
      </c>
      <c r="D5" s="12">
        <v>49</v>
      </c>
      <c r="E5" s="11">
        <v>27</v>
      </c>
      <c r="F5" s="11">
        <v>4</v>
      </c>
      <c r="G5" s="13">
        <f t="shared" ref="G5:G12" si="0">SUM(B5:F5)</f>
        <v>1071</v>
      </c>
    </row>
    <row r="6" spans="1:7" x14ac:dyDescent="0.25">
      <c r="A6" s="7" t="s">
        <v>89</v>
      </c>
      <c r="B6" s="11">
        <v>4382</v>
      </c>
      <c r="C6" s="11">
        <v>122</v>
      </c>
      <c r="D6" s="12">
        <v>159</v>
      </c>
      <c r="E6" s="11">
        <v>79</v>
      </c>
      <c r="F6" s="11">
        <v>23</v>
      </c>
      <c r="G6" s="13">
        <f t="shared" si="0"/>
        <v>4765</v>
      </c>
    </row>
    <row r="7" spans="1:7" x14ac:dyDescent="0.25">
      <c r="A7" s="7" t="s">
        <v>90</v>
      </c>
      <c r="B7" s="11">
        <v>4820</v>
      </c>
      <c r="C7" s="11">
        <v>157</v>
      </c>
      <c r="D7" s="12">
        <v>162</v>
      </c>
      <c r="E7" s="11">
        <v>96</v>
      </c>
      <c r="F7" s="11">
        <v>35</v>
      </c>
      <c r="G7" s="13">
        <f t="shared" si="0"/>
        <v>5270</v>
      </c>
    </row>
    <row r="8" spans="1:7" x14ac:dyDescent="0.25">
      <c r="A8" s="7" t="s">
        <v>91</v>
      </c>
      <c r="B8" s="11">
        <v>3515</v>
      </c>
      <c r="C8" s="11">
        <v>146</v>
      </c>
      <c r="D8" s="12">
        <v>155</v>
      </c>
      <c r="E8" s="11">
        <v>92</v>
      </c>
      <c r="F8" s="11">
        <v>49</v>
      </c>
      <c r="G8" s="13">
        <f t="shared" si="0"/>
        <v>3957</v>
      </c>
    </row>
    <row r="9" spans="1:7" x14ac:dyDescent="0.25">
      <c r="A9" s="7" t="s">
        <v>92</v>
      </c>
      <c r="B9" s="11">
        <v>1470</v>
      </c>
      <c r="C9" s="11">
        <v>56</v>
      </c>
      <c r="D9" s="12">
        <v>75</v>
      </c>
      <c r="E9" s="11">
        <v>37</v>
      </c>
      <c r="F9" s="11">
        <v>30</v>
      </c>
      <c r="G9" s="13">
        <f t="shared" si="0"/>
        <v>1668</v>
      </c>
    </row>
    <row r="10" spans="1:7" x14ac:dyDescent="0.25">
      <c r="A10" s="7" t="s">
        <v>93</v>
      </c>
      <c r="B10" s="11">
        <v>295</v>
      </c>
      <c r="C10" s="11">
        <v>16</v>
      </c>
      <c r="D10" s="12">
        <v>18</v>
      </c>
      <c r="E10" s="11">
        <v>6</v>
      </c>
      <c r="F10" s="11">
        <v>32</v>
      </c>
      <c r="G10" s="13">
        <f t="shared" si="0"/>
        <v>367</v>
      </c>
    </row>
    <row r="11" spans="1:7" x14ac:dyDescent="0.25">
      <c r="A11" s="7" t="s">
        <v>94</v>
      </c>
      <c r="B11" s="11">
        <v>15</v>
      </c>
      <c r="C11" s="11">
        <v>1</v>
      </c>
      <c r="D11" s="12">
        <v>2</v>
      </c>
      <c r="E11" s="11">
        <v>0</v>
      </c>
      <c r="F11" s="11">
        <v>58</v>
      </c>
      <c r="G11" s="13">
        <f t="shared" si="0"/>
        <v>76</v>
      </c>
    </row>
    <row r="12" spans="1:7" x14ac:dyDescent="0.25">
      <c r="A12" s="7" t="s">
        <v>95</v>
      </c>
      <c r="B12" s="11">
        <v>4</v>
      </c>
      <c r="C12" s="11">
        <v>0</v>
      </c>
      <c r="D12" s="12">
        <v>0</v>
      </c>
      <c r="E12" s="11">
        <v>0</v>
      </c>
      <c r="F12" s="11">
        <v>1</v>
      </c>
      <c r="G12" s="13">
        <f t="shared" si="0"/>
        <v>5</v>
      </c>
    </row>
    <row r="13" spans="1:7" s="1" customFormat="1" x14ac:dyDescent="0.25">
      <c r="A13" s="8" t="s">
        <v>55</v>
      </c>
      <c r="B13" s="14">
        <f>SUM(B4:B12)</f>
        <v>15465</v>
      </c>
      <c r="C13" s="14">
        <f>SUM(C4:C12)</f>
        <v>535</v>
      </c>
      <c r="D13" s="14">
        <f t="shared" ref="D13:F13" si="1">SUM(D4:D12)</f>
        <v>620</v>
      </c>
      <c r="E13" s="14">
        <f t="shared" si="1"/>
        <v>337</v>
      </c>
      <c r="F13" s="14">
        <f t="shared" si="1"/>
        <v>232</v>
      </c>
      <c r="G13" s="18">
        <f>SUM(G4:G12)</f>
        <v>17189</v>
      </c>
    </row>
    <row r="15" spans="1:7" x14ac:dyDescent="0.25">
      <c r="A15" t="s">
        <v>281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D516-5EC3-4717-81BD-EBECFAB3E796}">
  <dimension ref="A1:G15"/>
  <sheetViews>
    <sheetView workbookViewId="0">
      <pane xSplit="1" topLeftCell="B1" activePane="topRight" state="frozen"/>
      <selection pane="topRight" activeCell="A36" sqref="A36"/>
    </sheetView>
  </sheetViews>
  <sheetFormatPr defaultRowHeight="15" x14ac:dyDescent="0.25"/>
  <cols>
    <col min="1" max="1" width="38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</cols>
  <sheetData>
    <row r="1" spans="1:7" ht="18.75" x14ac:dyDescent="0.3">
      <c r="A1" s="36" t="s">
        <v>256</v>
      </c>
    </row>
    <row r="3" spans="1:7" s="2" customFormat="1" ht="51.75" customHeight="1" x14ac:dyDescent="0.25">
      <c r="A3" s="51" t="s">
        <v>96</v>
      </c>
      <c r="B3" s="52" t="s">
        <v>82</v>
      </c>
      <c r="C3" s="52" t="s">
        <v>83</v>
      </c>
      <c r="D3" s="52" t="s">
        <v>84</v>
      </c>
      <c r="E3" s="52" t="s">
        <v>85</v>
      </c>
      <c r="F3" s="52" t="s">
        <v>86</v>
      </c>
      <c r="G3" s="51" t="s">
        <v>71</v>
      </c>
    </row>
    <row r="4" spans="1:7" x14ac:dyDescent="0.25">
      <c r="A4" s="7" t="s">
        <v>97</v>
      </c>
      <c r="B4" s="11">
        <v>144</v>
      </c>
      <c r="C4" s="11">
        <v>4</v>
      </c>
      <c r="D4" s="12">
        <v>6</v>
      </c>
      <c r="E4" s="11">
        <v>14</v>
      </c>
      <c r="F4" s="11">
        <v>1</v>
      </c>
      <c r="G4" s="13">
        <f>SUM(B4:F4)</f>
        <v>169</v>
      </c>
    </row>
    <row r="5" spans="1:7" x14ac:dyDescent="0.25">
      <c r="A5" s="7" t="s">
        <v>98</v>
      </c>
      <c r="B5" s="11">
        <v>1539</v>
      </c>
      <c r="C5" s="11">
        <v>51</v>
      </c>
      <c r="D5" s="12">
        <v>55</v>
      </c>
      <c r="E5" s="11">
        <v>51</v>
      </c>
      <c r="F5" s="11">
        <v>4</v>
      </c>
      <c r="G5" s="13">
        <f t="shared" ref="G5:G12" si="0">SUM(B5:F5)</f>
        <v>1700</v>
      </c>
    </row>
    <row r="6" spans="1:7" x14ac:dyDescent="0.25">
      <c r="A6" s="7" t="s">
        <v>99</v>
      </c>
      <c r="B6" s="11">
        <v>5146</v>
      </c>
      <c r="C6" s="11">
        <v>191</v>
      </c>
      <c r="D6" s="12">
        <v>179</v>
      </c>
      <c r="E6" s="11">
        <v>107</v>
      </c>
      <c r="F6" s="11">
        <v>17</v>
      </c>
      <c r="G6" s="13">
        <f t="shared" si="0"/>
        <v>5640</v>
      </c>
    </row>
    <row r="7" spans="1:7" x14ac:dyDescent="0.25">
      <c r="A7" s="7" t="s">
        <v>100</v>
      </c>
      <c r="B7" s="11">
        <v>3101</v>
      </c>
      <c r="C7" s="11">
        <v>144</v>
      </c>
      <c r="D7" s="12">
        <v>135</v>
      </c>
      <c r="E7" s="11">
        <v>67</v>
      </c>
      <c r="F7" s="11">
        <v>9</v>
      </c>
      <c r="G7" s="13">
        <f t="shared" si="0"/>
        <v>3456</v>
      </c>
    </row>
    <row r="8" spans="1:7" x14ac:dyDescent="0.25">
      <c r="A8" s="7" t="s">
        <v>102</v>
      </c>
      <c r="B8" s="11">
        <v>1655</v>
      </c>
      <c r="C8" s="11">
        <v>53</v>
      </c>
      <c r="D8" s="12">
        <v>42</v>
      </c>
      <c r="E8" s="11">
        <v>19</v>
      </c>
      <c r="F8" s="11">
        <v>1</v>
      </c>
      <c r="G8" s="13">
        <f t="shared" si="0"/>
        <v>1770</v>
      </c>
    </row>
    <row r="9" spans="1:7" x14ac:dyDescent="0.25">
      <c r="A9" s="7" t="s">
        <v>101</v>
      </c>
      <c r="B9" s="11">
        <v>2353</v>
      </c>
      <c r="C9" s="11">
        <v>59</v>
      </c>
      <c r="D9" s="12">
        <v>115</v>
      </c>
      <c r="E9" s="11">
        <v>54</v>
      </c>
      <c r="F9" s="11">
        <v>3</v>
      </c>
      <c r="G9" s="13">
        <f t="shared" si="0"/>
        <v>2584</v>
      </c>
    </row>
    <row r="10" spans="1:7" x14ac:dyDescent="0.25">
      <c r="A10" s="7" t="s">
        <v>103</v>
      </c>
      <c r="B10" s="11">
        <v>1152</v>
      </c>
      <c r="C10" s="11">
        <v>20</v>
      </c>
      <c r="D10" s="12">
        <v>43</v>
      </c>
      <c r="E10" s="11">
        <v>17</v>
      </c>
      <c r="F10" s="11">
        <v>2</v>
      </c>
      <c r="G10" s="13">
        <f t="shared" si="0"/>
        <v>1234</v>
      </c>
    </row>
    <row r="11" spans="1:7" x14ac:dyDescent="0.25">
      <c r="A11" s="7" t="s">
        <v>104</v>
      </c>
      <c r="B11" s="11">
        <v>339</v>
      </c>
      <c r="C11" s="11">
        <v>11</v>
      </c>
      <c r="D11" s="12">
        <v>44</v>
      </c>
      <c r="E11" s="11">
        <v>6</v>
      </c>
      <c r="F11" s="11">
        <v>1</v>
      </c>
      <c r="G11" s="13">
        <f t="shared" si="0"/>
        <v>401</v>
      </c>
    </row>
    <row r="12" spans="1:7" x14ac:dyDescent="0.25">
      <c r="A12" s="7" t="s">
        <v>95</v>
      </c>
      <c r="B12" s="11">
        <v>36</v>
      </c>
      <c r="C12" s="11">
        <v>2</v>
      </c>
      <c r="D12" s="12">
        <v>1</v>
      </c>
      <c r="E12" s="11">
        <v>2</v>
      </c>
      <c r="F12" s="11">
        <v>194</v>
      </c>
      <c r="G12" s="13">
        <f t="shared" si="0"/>
        <v>235</v>
      </c>
    </row>
    <row r="13" spans="1:7" s="1" customFormat="1" x14ac:dyDescent="0.25">
      <c r="A13" s="8" t="s">
        <v>55</v>
      </c>
      <c r="B13" s="14">
        <f>SUM(B4:B12)</f>
        <v>15465</v>
      </c>
      <c r="C13" s="14">
        <f>SUM(C4:C12)</f>
        <v>535</v>
      </c>
      <c r="D13" s="14">
        <f t="shared" ref="D13:F13" si="1">SUM(D4:D12)</f>
        <v>620</v>
      </c>
      <c r="E13" s="14">
        <f t="shared" si="1"/>
        <v>337</v>
      </c>
      <c r="F13" s="14">
        <f t="shared" si="1"/>
        <v>232</v>
      </c>
      <c r="G13" s="18">
        <f>SUM(G4:G12)</f>
        <v>17189</v>
      </c>
    </row>
    <row r="15" spans="1:7" x14ac:dyDescent="0.25">
      <c r="A15" t="s">
        <v>281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3A1D-9F69-4B49-8C80-AAAACD09A194}">
  <dimension ref="A1:G10"/>
  <sheetViews>
    <sheetView workbookViewId="0">
      <pane xSplit="1" topLeftCell="B1" activePane="topRight" state="frozen"/>
      <selection pane="topRight" activeCell="A42" sqref="A42"/>
    </sheetView>
  </sheetViews>
  <sheetFormatPr defaultRowHeight="15" x14ac:dyDescent="0.25"/>
  <cols>
    <col min="1" max="1" width="38.7109375" customWidth="1"/>
    <col min="2" max="3" width="13.7109375" style="3" customWidth="1"/>
    <col min="4" max="4" width="13.7109375" customWidth="1"/>
    <col min="5" max="6" width="13.7109375" style="3" customWidth="1"/>
    <col min="7" max="7" width="13.7109375" customWidth="1"/>
  </cols>
  <sheetData>
    <row r="1" spans="1:7" ht="18.75" x14ac:dyDescent="0.3">
      <c r="A1" s="36" t="s">
        <v>257</v>
      </c>
    </row>
    <row r="3" spans="1:7" s="2" customFormat="1" ht="51.75" customHeight="1" x14ac:dyDescent="0.25">
      <c r="A3" s="51" t="s">
        <v>105</v>
      </c>
      <c r="B3" s="52" t="s">
        <v>82</v>
      </c>
      <c r="C3" s="52" t="s">
        <v>83</v>
      </c>
      <c r="D3" s="52" t="s">
        <v>84</v>
      </c>
      <c r="E3" s="52" t="s">
        <v>85</v>
      </c>
      <c r="F3" s="52" t="s">
        <v>86</v>
      </c>
      <c r="G3" s="51" t="s">
        <v>71</v>
      </c>
    </row>
    <row r="4" spans="1:7" x14ac:dyDescent="0.25">
      <c r="A4" s="7" t="s">
        <v>106</v>
      </c>
      <c r="B4" s="11">
        <v>8612</v>
      </c>
      <c r="C4" s="11">
        <v>159</v>
      </c>
      <c r="D4" s="12">
        <v>320</v>
      </c>
      <c r="E4" s="11">
        <v>173</v>
      </c>
      <c r="F4" s="11">
        <v>40</v>
      </c>
      <c r="G4" s="13">
        <f>SUM(B4:F4)</f>
        <v>9304</v>
      </c>
    </row>
    <row r="5" spans="1:7" x14ac:dyDescent="0.25">
      <c r="A5" s="7" t="s">
        <v>107</v>
      </c>
      <c r="B5" s="11">
        <v>6852</v>
      </c>
      <c r="C5" s="11">
        <v>376</v>
      </c>
      <c r="D5" s="12">
        <v>300</v>
      </c>
      <c r="E5" s="11">
        <v>164</v>
      </c>
      <c r="F5" s="11">
        <v>72</v>
      </c>
      <c r="G5" s="13">
        <f t="shared" ref="G5:G6" si="0">SUM(B5:F5)</f>
        <v>7764</v>
      </c>
    </row>
    <row r="6" spans="1:7" x14ac:dyDescent="0.25">
      <c r="A6" s="7" t="s">
        <v>95</v>
      </c>
      <c r="B6" s="11">
        <v>1</v>
      </c>
      <c r="C6" s="11">
        <v>0</v>
      </c>
      <c r="D6" s="12">
        <v>0</v>
      </c>
      <c r="E6" s="11">
        <v>0</v>
      </c>
      <c r="F6" s="11">
        <v>120</v>
      </c>
      <c r="G6" s="13">
        <f t="shared" si="0"/>
        <v>121</v>
      </c>
    </row>
    <row r="7" spans="1:7" s="1" customFormat="1" x14ac:dyDescent="0.25">
      <c r="A7" s="8" t="s">
        <v>55</v>
      </c>
      <c r="B7" s="14">
        <f t="shared" ref="B7:G7" si="1">SUM(B4:B6)</f>
        <v>15465</v>
      </c>
      <c r="C7" s="14">
        <f t="shared" si="1"/>
        <v>535</v>
      </c>
      <c r="D7" s="14">
        <f t="shared" si="1"/>
        <v>620</v>
      </c>
      <c r="E7" s="14">
        <f t="shared" si="1"/>
        <v>337</v>
      </c>
      <c r="F7" s="14">
        <f t="shared" si="1"/>
        <v>232</v>
      </c>
      <c r="G7" s="18">
        <f t="shared" si="1"/>
        <v>17189</v>
      </c>
    </row>
    <row r="9" spans="1:7" x14ac:dyDescent="0.25">
      <c r="A9" t="s">
        <v>281</v>
      </c>
    </row>
    <row r="10" spans="1:7" x14ac:dyDescent="0.25">
      <c r="F10" s="3" t="s">
        <v>283</v>
      </c>
    </row>
  </sheetData>
  <autoFilter ref="A3:G3" xr:uid="{DD45CAB2-F3D3-4B82-8E5E-97AD694A3446}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2FE589002FD43948083772E4ABACC" ma:contentTypeVersion="6" ma:contentTypeDescription="Create a new document." ma:contentTypeScope="" ma:versionID="78f50153d33c4480b646c0daa50a652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0b6ec0fed4bf60031f87821f5b9d3e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9731B6-A0BE-4260-B643-DF05E60814E7}"/>
</file>

<file path=customXml/itemProps2.xml><?xml version="1.0" encoding="utf-8"?>
<ds:datastoreItem xmlns:ds="http://schemas.openxmlformats.org/officeDocument/2006/customXml" ds:itemID="{89956F62-7C19-4F81-BB18-0D07D1D58F06}"/>
</file>

<file path=customXml/itemProps3.xml><?xml version="1.0" encoding="utf-8"?>
<ds:datastoreItem xmlns:ds="http://schemas.openxmlformats.org/officeDocument/2006/customXml" ds:itemID="{5B48EF0E-FEE7-4C46-84C6-84FABB86E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'18'!_FilterDatabase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Crews, Allysa B</dc:creator>
  <cp:lastModifiedBy>Crews, Allysa B</cp:lastModifiedBy>
  <dcterms:created xsi:type="dcterms:W3CDTF">2023-05-20T16:57:14Z</dcterms:created>
  <dcterms:modified xsi:type="dcterms:W3CDTF">2024-01-07T17:07:47Z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0x01010026A2FE589002FD43948083772E4ABACC</vt:lpwstr>
  </property>
</Properties>
</file>