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FROM\GRANTS\1305 Basic Plus (2013-2018)\2- Grant Application\2016-2017 Year Four\"/>
    </mc:Choice>
  </mc:AlternateContent>
  <workbookProtection workbookPassword="DD9D" lockStructure="1"/>
  <bookViews>
    <workbookView xWindow="0" yWindow="0" windowWidth="19440" windowHeight="7680" firstSheet="1" activeTab="6"/>
  </bookViews>
  <sheets>
    <sheet name="Config" sheetId="2" state="hidden" r:id="rId1"/>
    <sheet name="Home Page" sheetId="10" r:id="rId2"/>
    <sheet name="Config Measure Rules" sheetId="12" state="hidden" r:id="rId3"/>
    <sheet name="Basic Activities" sheetId="3" r:id="rId4"/>
    <sheet name="Domain 2 Activities" sheetId="9" r:id="rId5"/>
    <sheet name="Domain 3 Activities" sheetId="5" r:id="rId6"/>
    <sheet name="Domain 4 Activities" sheetId="6" r:id="rId7"/>
    <sheet name="Performance Measures" sheetId="11" r:id="rId8"/>
    <sheet name="Focus Areas" sheetId="13" r:id="rId9"/>
  </sheets>
  <definedNames>
    <definedName name="_xlnm._FilterDatabase" localSheetId="2" hidden="1">'Config Measure Rules'!$A$1:$D$139</definedName>
    <definedName name="_xlnm._FilterDatabase" localSheetId="7" hidden="1">'Performance Measures'!$A$5:$R$696</definedName>
    <definedName name="Basic_Sources" comment="Defines drop down list of sources for Basic measures">Config!$L$10:$L$46</definedName>
    <definedName name="D2_Sources" comment="Defines drop down list of sources for Domain 2 measures">Config!$N$10:$N$55</definedName>
    <definedName name="D3_Sources" comment="Defines drop down list of sources for Domain 3 measures">Config!$P$10:$P$31</definedName>
    <definedName name="D4_Sources" comment="Defines drop down list of sources for Domain 4 measures">Config!$R$10:$R$33</definedName>
    <definedName name="InterventionList" comment="List of all 31 intervention IDs">Config!$J$10:$J$40</definedName>
    <definedName name="linkBasic" comment="used for hyperlink locations">'Basic Activities'!$A$3</definedName>
    <definedName name="linkDomain2">'Domain 2 Activities'!$A$3</definedName>
    <definedName name="linkDomain3">'Domain 3 Activities'!$A$3</definedName>
    <definedName name="linkDomain4">'Domain 4 Activities'!$A$3</definedName>
    <definedName name="linkFocusAreas">'Focus Areas'!$A$3</definedName>
    <definedName name="linkPM">'Performance Measures'!$F$6</definedName>
    <definedName name="meas2.1.01">'Performance Measures'!$B$106:$B$110</definedName>
    <definedName name="meas2.1.02">'Performance Measures'!$B$111:$B$115</definedName>
    <definedName name="meas2.1.03">'Performance Measures'!$B$116:$B$120</definedName>
    <definedName name="meas2.1.04">'Performance Measures'!$B$121:$B$125</definedName>
    <definedName name="meas2.1.05">'Performance Measures'!$B$126:$B$130</definedName>
    <definedName name="meas2.1.06">'Performance Measures'!$B$131:$B$135</definedName>
    <definedName name="meas2.1.07">'Performance Measures'!$B$136:$B$140</definedName>
    <definedName name="meas2.2.01">'Performance Measures'!$B$141:$B$145</definedName>
    <definedName name="meas2.2.02">'Performance Measures'!$B$146:$B$150</definedName>
    <definedName name="meas2.2.03">'Performance Measures'!$B$151:$B$155</definedName>
    <definedName name="meas2.2.04">'Performance Measures'!$B$156:$B$160</definedName>
    <definedName name="meas2.2.05">'Performance Measures'!$B$161:$B$165</definedName>
    <definedName name="meas2.2.06">'Performance Measures'!$B$166:$B$170</definedName>
    <definedName name="meas2.2.07">'Performance Measures'!$B$171:$B$176</definedName>
    <definedName name="meas2.2.08">'Performance Measures'!$B$177:$B$181</definedName>
    <definedName name="meas2.3.01">'Performance Measures'!$B$182:$B$186</definedName>
    <definedName name="meas2.3.02">'Performance Measures'!$B$187:$B$191</definedName>
    <definedName name="meas2.3.03">'Performance Measures'!$B$192:$B$196</definedName>
    <definedName name="meas2.3.04">'Performance Measures'!$B$197:$B$201</definedName>
    <definedName name="meas2.3.05">'Performance Measures'!$B$202:$B$206</definedName>
    <definedName name="meas2.3.06">'Performance Measures'!$B$207:$B$211</definedName>
    <definedName name="meas2.3.07">'Performance Measures'!$B$212:$B$216</definedName>
    <definedName name="meas2.3.08">'Performance Measures'!$B$217:$B$221</definedName>
    <definedName name="meas2.3.09">'Performance Measures'!$B$222:$B$226</definedName>
    <definedName name="meas2.3.10">'Performance Measures'!$B$227:$B$231</definedName>
    <definedName name="meas2.3.11">'Performance Measures'!$B$232:$B$236</definedName>
    <definedName name="meas2.3.12">'Performance Measures'!$B$237:$B$241</definedName>
    <definedName name="meas2.3.13">'Performance Measures'!$B$242:$B$246</definedName>
    <definedName name="meas2.3.14">'Performance Measures'!$B$247:$B$251</definedName>
    <definedName name="meas2.3.15">'Performance Measures'!$B$252:$B$256</definedName>
    <definedName name="meas2.3.16">'Performance Measures'!$B$257:$B$261</definedName>
    <definedName name="meas2.4.01">'Performance Measures'!$B$262:$B$266</definedName>
    <definedName name="meas2.4.02">'Performance Measures'!$B$267:$B$271</definedName>
    <definedName name="meas2.4.03">'Performance Measures'!$B$272:$B$276</definedName>
    <definedName name="meas2.4.04">'Performance Measures'!$B$277:$B$281</definedName>
    <definedName name="meas2.4.05">'Performance Measures'!$B$282:$B$286</definedName>
    <definedName name="meas2.5.01">'Performance Measures'!$B$287:$B$291</definedName>
    <definedName name="meas2.5.02">'Performance Measures'!$B$292:$B$296</definedName>
    <definedName name="meas2.5.03">'Performance Measures'!$B$297:$B$301</definedName>
    <definedName name="meas2.5.04">'Performance Measures'!$B$302:$B$306</definedName>
    <definedName name="meas2.6.01">'Performance Measures'!$B$307:$B$311</definedName>
    <definedName name="meas2.6.02">'Performance Measures'!$B$312:$B$316</definedName>
    <definedName name="meas2.6.03">'Performance Measures'!$B$317:$B$321</definedName>
    <definedName name="meas2.6.04">'Performance Measures'!$B$322:$B$326</definedName>
    <definedName name="meas2.6.05">'Performance Measures'!$B$327:$B$331</definedName>
    <definedName name="meas2.6.06">'Performance Measures'!$B$332:$B$336</definedName>
    <definedName name="meas2.6.07">'Performance Measures'!$B$337:$B$341</definedName>
    <definedName name="meas2.6.08">'Performance Measures'!$B$342:$B$346</definedName>
    <definedName name="meas2.7.01">'Performance Measures'!$B$347:$B$351</definedName>
    <definedName name="meas2.7.02">'Performance Measures'!$B$352:$B$356</definedName>
    <definedName name="meas2.7.03">'Performance Measures'!$B$357:$B$361</definedName>
    <definedName name="meas2.7.04">'Performance Measures'!$B$362:$B$366</definedName>
    <definedName name="meas2.7.05">'Performance Measures'!$B$367:$B$371</definedName>
    <definedName name="meas2.7.06">'Performance Measures'!$B$372:$B$376</definedName>
    <definedName name="meas2.7.07">'Performance Measures'!$B$377:$B$381</definedName>
    <definedName name="meas2.7.08">'Performance Measures'!$B$382:$B$386</definedName>
    <definedName name="meas2.7.09">'Performance Measures'!$B$387:$B$391</definedName>
    <definedName name="meas3.1.01">'Performance Measures'!$B$392:$B$396</definedName>
    <definedName name="meas3.1.02">'Performance Measures'!$B$397:$B$401</definedName>
    <definedName name="meas3.1.03">'Performance Measures'!$B$402:$B$406</definedName>
    <definedName name="meas3.1.04">'Performance Measures'!$B$407:$B$411</definedName>
    <definedName name="meas3.1.05">'Performance Measures'!$B$412:$B$416</definedName>
    <definedName name="meas3.1.06">'Performance Measures'!$B$417:$B$421</definedName>
    <definedName name="meas3.1.07">'Performance Measures'!$B$422:$B$426</definedName>
    <definedName name="meas3.1.08">'Performance Measures'!$B$427:$B$431</definedName>
    <definedName name="meas3.1.09">'Performance Measures'!$B$432:$B$436</definedName>
    <definedName name="meas3.1.10">'Performance Measures'!$B$437:$B$441</definedName>
    <definedName name="meas3.1.11">'Performance Measures'!$B$442:$B$446</definedName>
    <definedName name="meas3.1.12">'Performance Measures'!$B$447:$B$451</definedName>
    <definedName name="meas3.2.01">'Performance Measures'!$B$452:$B$456</definedName>
    <definedName name="meas3.2.02">'Performance Measures'!$B$457:$B$461</definedName>
    <definedName name="meas3.2.03">'Performance Measures'!$B$462:$B$466</definedName>
    <definedName name="meas3.2.04">'Performance Measures'!$B$467:$B$471</definedName>
    <definedName name="meas3.2.05">'Performance Measures'!$B$472:$B$476</definedName>
    <definedName name="meas3.2.06">'Performance Measures'!$B$477:$B$481</definedName>
    <definedName name="meas3.2.07">'Performance Measures'!$B$482:$B$486</definedName>
    <definedName name="meas3.2.08">'Performance Measures'!$B$487:$B$491</definedName>
    <definedName name="meas3.2.09">'Performance Measures'!$B$492:$B$496</definedName>
    <definedName name="meas3.2.10">'Performance Measures'!$B$497:$B$501</definedName>
    <definedName name="meas3.2.11">'Performance Measures'!$B$502:$B$506</definedName>
    <definedName name="meas3.2.12">'Performance Measures'!$B$507:$B$511</definedName>
    <definedName name="meas4.1.01">'Performance Measures'!$B$512:$B$516</definedName>
    <definedName name="meas4.1.02">'Performance Measures'!$B$517:$B$521</definedName>
    <definedName name="meas4.1.03">'Performance Measures'!$B$522:$B$526</definedName>
    <definedName name="meas4.1.04">'Performance Measures'!$B$527:$B$531</definedName>
    <definedName name="meas4.1.05">'Performance Measures'!$B$532:$B$536</definedName>
    <definedName name="meas4.1.06">'Performance Measures'!$B$537:$B$541</definedName>
    <definedName name="meas4.1.07">'Performance Measures'!$B$542:$B$546</definedName>
    <definedName name="meas4.1.08">'Performance Measures'!$B$547:$B$551</definedName>
    <definedName name="meas4.2.01">'Performance Measures'!$B$552:$B$556</definedName>
    <definedName name="meas4.2.02">'Performance Measures'!$B$557:$B$561</definedName>
    <definedName name="meas4.2.03">'Performance Measures'!$B$562:$B$566</definedName>
    <definedName name="meas4.2.04">'Performance Measures'!$B$567:$B$571</definedName>
    <definedName name="meas4.2.05">'Performance Measures'!$B$572:$B$576</definedName>
    <definedName name="meas4.3.01">'Performance Measures'!$B$577:$B$581</definedName>
    <definedName name="meas4.3.02">'Performance Measures'!$B$582:$B$586</definedName>
    <definedName name="meas4.3.03">'Performance Measures'!$B$587:$B$591</definedName>
    <definedName name="meas4.3.04">'Performance Measures'!$B$592:$B$596</definedName>
    <definedName name="meas4.3.05">'Performance Measures'!$B$597:$B$601</definedName>
    <definedName name="meas4.3.06">'Performance Measures'!$B$602:$B$606</definedName>
    <definedName name="meas4.3.07">'Performance Measures'!$B$607:$B$611</definedName>
    <definedName name="meas4.3.08">'Performance Measures'!$B$612:$B$616</definedName>
    <definedName name="meas4.3.09">'Performance Measures'!$B$617:$B$621</definedName>
    <definedName name="meas4.3.10">'Performance Measures'!$B$622:$B$626</definedName>
    <definedName name="meas4.4.01">'Performance Measures'!$B$627:$B$631</definedName>
    <definedName name="meas4.4.02">'Performance Measures'!$B$632:$B$636</definedName>
    <definedName name="meas4.4.03">'Performance Measures'!$B$637:$B$641</definedName>
    <definedName name="meas4.4.04">'Performance Measures'!$B$642:$B$646</definedName>
    <definedName name="meas4.5.01">'Performance Measures'!$B$647:$B$651</definedName>
    <definedName name="meas4.5.02">'Performance Measures'!$B$652:$B$656</definedName>
    <definedName name="meas4.5.03">'Performance Measures'!$B$657:$B$661</definedName>
    <definedName name="meas4.5.04">'Performance Measures'!$B$662:$B$666</definedName>
    <definedName name="meas4.5.05">'Performance Measures'!$B$667:$B$671</definedName>
    <definedName name="meas4.5.06">'Performance Measures'!$B$672:$B$676</definedName>
    <definedName name="meas4.5.07">'Performance Measures'!$B$677:$B$681</definedName>
    <definedName name="meas4.5.08">'Performance Measures'!$B$682:$B$686</definedName>
    <definedName name="meas4.5.09">'Performance Measures'!$B$687:$B$691</definedName>
    <definedName name="meas4.5.10">'Performance Measures'!$B$692:$B$696</definedName>
    <definedName name="measB.1.01">'Performance Measures'!$B$6:$B$10</definedName>
    <definedName name="measB.1.02">'Performance Measures'!$B$11:$B$15</definedName>
    <definedName name="measB.1.03">'Performance Measures'!$B$16:$B$20</definedName>
    <definedName name="measB.1.04">'Performance Measures'!$B$21:$B$25</definedName>
    <definedName name="measB.1.05">'Performance Measures'!$B$26:$B$30</definedName>
    <definedName name="measB.1.06">'Performance Measures'!$B$31:$B$35</definedName>
    <definedName name="measB.1.07">'Performance Measures'!$B$36:$B$40</definedName>
    <definedName name="measB.1.08">'Performance Measures'!$B$41:$B$45</definedName>
    <definedName name="measB.2.01">'Performance Measures'!$B$46:$B$50</definedName>
    <definedName name="measB.2.02">'Performance Measures'!$B$51:$B$55</definedName>
    <definedName name="measB.2.03">'Performance Measures'!$B$56:$B$60</definedName>
    <definedName name="measB.2.04">'Performance Measures'!$B$61:$B$65</definedName>
    <definedName name="measB.3.01">'Performance Measures'!$B$66:$B$70</definedName>
    <definedName name="measB.3.02">'Performance Measures'!$B$71:$B$75</definedName>
    <definedName name="measB.3.03">'Performance Measures'!$B$76:$B$80</definedName>
    <definedName name="measB.3.04">'Performance Measures'!$B$81:$B$85</definedName>
    <definedName name="measB.4.01">'Performance Measures'!$B$86:$B$90</definedName>
    <definedName name="measB.5.01">'Performance Measures'!$B$91:$B$95</definedName>
    <definedName name="measB.6.01">'Performance Measures'!$B$96:$B$100</definedName>
    <definedName name="measB.7.01">'Performance Measures'!$B$101:$B$105</definedName>
    <definedName name="mi_2.1.1">'Domain 2 Activities'!#REF!</definedName>
    <definedName name="mi_2.1.2">'Domain 2 Activities'!#REF!</definedName>
    <definedName name="mi_2.2.1">'Domain 2 Activities'!#REF!</definedName>
    <definedName name="mi_2.3.1">'Domain 2 Activities'!#REF!</definedName>
    <definedName name="mi_2.4.1">'Domain 2 Activities'!#REF!</definedName>
    <definedName name="mi_2.4.2">'Domain 2 Activities'!#REF!</definedName>
    <definedName name="mi_2.5.1">'Domain 2 Activities'!#REF!</definedName>
    <definedName name="mi_2.6.1">'Domain 2 Activities'!#REF!</definedName>
    <definedName name="mi_2.7.1">'Domain 2 Activities'!#REF!</definedName>
    <definedName name="mi_2.7.2">'Domain 2 Activities'!#REF!</definedName>
    <definedName name="mi_2.7.3">'Domain 2 Activities'!#REF!</definedName>
    <definedName name="mi_3.1.1">'Domain 3 Activities'!#REF!</definedName>
    <definedName name="mi_3.1.2">'Domain 3 Activities'!#REF!</definedName>
    <definedName name="mi_3.2.1">'Domain 3 Activities'!#REF!</definedName>
    <definedName name="mi_3.2.2">'Domain 3 Activities'!#REF!</definedName>
    <definedName name="mi_4.1.1">'Domain 4 Activities'!#REF!</definedName>
    <definedName name="mi_4.2.1">'Domain 4 Activities'!#REF!</definedName>
    <definedName name="mi_4.3.1">'Domain 4 Activities'!#REF!</definedName>
    <definedName name="mi_4.3.2">'Domain 4 Activities'!#REF!</definedName>
    <definedName name="mi_4.3.3">'Domain 4 Activities'!#REF!</definedName>
    <definedName name="mi_4.4.1">'Domain 4 Activities'!#REF!</definedName>
    <definedName name="mi_4.5.1">'Domain 4 Activities'!#REF!</definedName>
    <definedName name="mi_4.5.2">'Domain 4 Activities'!#REF!</definedName>
    <definedName name="mi_4.5.3">'Domain 4 Activities'!#REF!</definedName>
    <definedName name="mi_B.1.1">'Basic Activities'!#REF!</definedName>
    <definedName name="mi_B.2.1">'Basic Activities'!#REF!</definedName>
    <definedName name="mi_B.3.1">'Basic Activities'!#REF!</definedName>
    <definedName name="mi_B.4.1">'Basic Activities'!#REF!</definedName>
    <definedName name="mi_B.5.1">'Basic Activities'!#REF!</definedName>
    <definedName name="mi_B.6.1">'Basic Activities'!#REF!</definedName>
    <definedName name="mi_B.7.1">'Basic Activities'!#REF!</definedName>
    <definedName name="ni_2.1.1">'Domain 2 Activities'!$A$11:$A$20</definedName>
    <definedName name="ni_2.1.2">'Domain 2 Activities'!$A$26:$A$35</definedName>
    <definedName name="ni_2.2.1">'Domain 2 Activities'!$A$43:$A$52</definedName>
    <definedName name="ni_2.3.1">'Domain 2 Activities'!$A$60:$A$69</definedName>
    <definedName name="ni_2.4.1">'Domain 2 Activities'!$A$77:$A$86</definedName>
    <definedName name="ni_2.4.2">'Domain 2 Activities'!$A$92:$A$101</definedName>
    <definedName name="ni_2.5.1">'Domain 2 Activities'!$A$110:$A$119</definedName>
    <definedName name="ni_2.6.1">'Domain 2 Activities'!$A$127:$A$136</definedName>
    <definedName name="ni_2.7.1">'Domain 2 Activities'!$A$144:$A$153</definedName>
    <definedName name="ni_2.7.2">'Domain 2 Activities'!$A$159:$A$168</definedName>
    <definedName name="ni_2.7.3">'Domain 2 Activities'!$A$174:$A$183</definedName>
    <definedName name="ni_3.1.1">'Domain 3 Activities'!$A$11:$A$20</definedName>
    <definedName name="ni_3.1.2">'Domain 3 Activities'!$A$26:$A$35</definedName>
    <definedName name="ni_3.2.1">'Domain 3 Activities'!$A$43:$A$52</definedName>
    <definedName name="ni_3.2.2">'Domain 3 Activities'!$A$58:$A$67</definedName>
    <definedName name="ni_4.1.1">'Domain 4 Activities'!$A$11:$A$20</definedName>
    <definedName name="ni_4.2.1">'Domain 4 Activities'!$A$29:$A$38</definedName>
    <definedName name="ni_4.3.1">'Domain 4 Activities'!$A$46:$A$55</definedName>
    <definedName name="ni_4.3.2">'Domain 4 Activities'!$A$61:$A$70</definedName>
    <definedName name="ni_4.3.3">'Domain 4 Activities'!$A$76:$A$85</definedName>
    <definedName name="ni_4.4.1">'Domain 4 Activities'!$A$93:$A$102</definedName>
    <definedName name="ni_4.5.1">'Domain 4 Activities'!$A$110:$A$119</definedName>
    <definedName name="ni_4.5.2">'Domain 4 Activities'!$A$125:$A$134</definedName>
    <definedName name="ni_4.5.3">'Domain 4 Activities'!$A$140:$A$149</definedName>
    <definedName name="ni_B.1.1">'Basic Activities'!$A$10:$A$19</definedName>
    <definedName name="ni_B.2.1">'Basic Activities'!$A$26:$A$35</definedName>
    <definedName name="ni_B.3.1">'Basic Activities'!$A$42:$A$51</definedName>
    <definedName name="ni_B.4.1">'Basic Activities'!$A$58:$A$67</definedName>
    <definedName name="ni_B.5.1">'Basic Activities'!$A$74:$A$83</definedName>
    <definedName name="ni_B.6.1">'Basic Activities'!$A$90:$A$99</definedName>
    <definedName name="ni_B.7.1">'Basic Activities'!$A$106:$A$115</definedName>
    <definedName name="Perf_Yr_n" comment="Performance Year n, i.e. the current performance year">Config!$B$12</definedName>
    <definedName name="_xlnm.Print_Area" localSheetId="3">'Basic Activities'!$B$2:$G$116</definedName>
    <definedName name="_xlnm.Print_Area" localSheetId="4">'Domain 2 Activities'!$B$2:$G$184</definedName>
    <definedName name="_xlnm.Print_Area" localSheetId="5">'Domain 3 Activities'!$B$2:$G$68</definedName>
    <definedName name="_xlnm.Print_Area" localSheetId="6">'Domain 4 Activities'!$B$2:$G$150</definedName>
    <definedName name="_xlnm.Print_Area" localSheetId="8">'Focus Areas'!$B$2:$J$611</definedName>
    <definedName name="_xlnm.Print_Area" localSheetId="1">'Home Page'!$B:$T</definedName>
    <definedName name="_xlnm.Print_Area" localSheetId="7">'Performance Measures'!$E$4:$R$696</definedName>
    <definedName name="_xlnm.Print_Titles" localSheetId="3">'Basic Activities'!$3:$3</definedName>
    <definedName name="_xlnm.Print_Titles" localSheetId="4">'Domain 2 Activities'!$3:$3</definedName>
    <definedName name="_xlnm.Print_Titles" localSheetId="5">'Domain 3 Activities'!$3:$3</definedName>
    <definedName name="_xlnm.Print_Titles" localSheetId="6">'Domain 4 Activities'!$3:$3</definedName>
    <definedName name="_xlnm.Print_Titles" localSheetId="7">'Performance Measures'!$4:$5</definedName>
    <definedName name="StateName" comment="Prepopulated and/or user-defined name for awardee organization">Config!$D$10:$D$60</definedName>
    <definedName name="Strategy_2.1">'Focus Areas'!$A$207</definedName>
    <definedName name="Strategy_2.2">'Focus Areas'!$A$236</definedName>
    <definedName name="Strategy_2.3">'Focus Areas'!$A$265</definedName>
    <definedName name="Strategy_2.4">'Focus Areas'!$A$294</definedName>
    <definedName name="Strategy_2.5">'Focus Areas'!$A$323</definedName>
    <definedName name="Strategy_2.6">'Focus Areas'!$A$352</definedName>
    <definedName name="Strategy_2.7">'Focus Areas'!$A$381</definedName>
    <definedName name="Strategy_3.1">'Focus Areas'!$A$410</definedName>
    <definedName name="Strategy_3.2">'Focus Areas'!$A$439</definedName>
    <definedName name="Strategy_4.1">'Focus Areas'!$A$468</definedName>
    <definedName name="Strategy_4.2">'Focus Areas'!$A$497</definedName>
    <definedName name="Strategy_4.3">'Focus Areas'!$A$526</definedName>
    <definedName name="Strategy_4.4">'Focus Areas'!$A$555</definedName>
    <definedName name="Strategy_4.5">'Focus Areas'!$A$584</definedName>
    <definedName name="Strategy_B.1">'Focus Areas'!$A$4</definedName>
    <definedName name="Strategy_B.2">'Focus Areas'!$A$33</definedName>
    <definedName name="Strategy_B.3">'Focus Areas'!$A$62</definedName>
    <definedName name="Strategy_B.4">'Focus Areas'!$A$91</definedName>
    <definedName name="Strategy_B.5">'Focus Areas'!$A$120</definedName>
    <definedName name="Strategy_B.6">'Focus Areas'!$A$149</definedName>
    <definedName name="Strategy_B.7">'Focus Areas'!$A$178</definedName>
    <definedName name="TemplateType" comment="Defines the type of template">Config!$B$9</definedName>
    <definedName name="TemplateVersion" comment="Defines the template version so macros can process different versions correctly (requires correct setup of import macros though)">Config!$B$10</definedName>
    <definedName name="Year_m_prefix" comment="Prefix for year m (or n-1) worksheets">Config!$B$14</definedName>
    <definedName name="Year_n_prefix" comment="Prefix for year N worksheets">Config!$B$13</definedName>
    <definedName name="YearN_1Status" comment="Drop down values for year N-1 activity status">Config!$H$10:$H$13</definedName>
    <definedName name="YearNStatus" comment="Drop down values for year N activity status">Config!$F$10:$F$14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96" i="11" l="1"/>
  <c r="V695" i="11"/>
  <c r="V694" i="11"/>
  <c r="V693" i="11"/>
  <c r="V692" i="11"/>
  <c r="V691" i="11"/>
  <c r="V690" i="11"/>
  <c r="V689" i="11"/>
  <c r="V688" i="11"/>
  <c r="V687" i="11"/>
  <c r="V686" i="11"/>
  <c r="V685" i="11"/>
  <c r="V684" i="11"/>
  <c r="V683" i="11"/>
  <c r="V682" i="11"/>
  <c r="V681" i="11"/>
  <c r="V680" i="11"/>
  <c r="V679" i="11"/>
  <c r="V678" i="11"/>
  <c r="V677" i="11"/>
  <c r="V676" i="11"/>
  <c r="V675" i="11"/>
  <c r="V674" i="11"/>
  <c r="V673" i="11"/>
  <c r="V672" i="11"/>
  <c r="V671" i="11"/>
  <c r="V670" i="11"/>
  <c r="V669" i="11"/>
  <c r="V668" i="11"/>
  <c r="V667" i="11"/>
  <c r="V666" i="11"/>
  <c r="V665" i="11"/>
  <c r="V664" i="11"/>
  <c r="V663" i="11"/>
  <c r="V662" i="11"/>
  <c r="V661" i="11"/>
  <c r="V660" i="11"/>
  <c r="V659" i="11"/>
  <c r="V658" i="11"/>
  <c r="V657" i="11"/>
  <c r="V656" i="11"/>
  <c r="V655" i="11"/>
  <c r="V654" i="11"/>
  <c r="V653" i="11"/>
  <c r="V652" i="11"/>
  <c r="V651" i="11"/>
  <c r="V650" i="11"/>
  <c r="V649" i="11"/>
  <c r="V648" i="11"/>
  <c r="V647" i="11"/>
  <c r="V646" i="11"/>
  <c r="V645" i="11"/>
  <c r="V644" i="11"/>
  <c r="V643" i="11"/>
  <c r="V642" i="11"/>
  <c r="V641" i="11"/>
  <c r="V640" i="11"/>
  <c r="V639" i="11"/>
  <c r="V638" i="11"/>
  <c r="V637" i="11"/>
  <c r="V636" i="11"/>
  <c r="V635" i="11"/>
  <c r="V634" i="11"/>
  <c r="V633" i="11"/>
  <c r="V632" i="11"/>
  <c r="V631" i="11"/>
  <c r="V630" i="11"/>
  <c r="V629" i="11"/>
  <c r="V628" i="11"/>
  <c r="V627" i="11"/>
  <c r="V626" i="11"/>
  <c r="V625" i="11"/>
  <c r="V624" i="11"/>
  <c r="V623" i="11"/>
  <c r="V622" i="11"/>
  <c r="V621" i="11"/>
  <c r="V620" i="11"/>
  <c r="V619" i="11"/>
  <c r="V618" i="11"/>
  <c r="V617" i="11"/>
  <c r="V616" i="11"/>
  <c r="V615" i="11"/>
  <c r="V614" i="11"/>
  <c r="V613" i="11"/>
  <c r="V612" i="11"/>
  <c r="V611" i="11"/>
  <c r="V610" i="11"/>
  <c r="V609" i="11"/>
  <c r="V608" i="11"/>
  <c r="V607" i="11"/>
  <c r="V606" i="11"/>
  <c r="V605" i="11"/>
  <c r="V604" i="11"/>
  <c r="V603" i="11"/>
  <c r="V602" i="11"/>
  <c r="V601" i="11"/>
  <c r="V600" i="11"/>
  <c r="V599" i="11"/>
  <c r="V598" i="11"/>
  <c r="V597" i="11"/>
  <c r="V596" i="11"/>
  <c r="V595" i="11"/>
  <c r="V594" i="11"/>
  <c r="V593" i="11"/>
  <c r="V592" i="11"/>
  <c r="V591" i="11"/>
  <c r="V590" i="11"/>
  <c r="V589" i="11"/>
  <c r="V588" i="11"/>
  <c r="V587" i="11"/>
  <c r="V586" i="11"/>
  <c r="V585" i="11"/>
  <c r="V584" i="11"/>
  <c r="V583" i="11"/>
  <c r="V582" i="11"/>
  <c r="V581" i="11"/>
  <c r="V580" i="11"/>
  <c r="V579" i="11"/>
  <c r="V578" i="11"/>
  <c r="V577" i="11"/>
  <c r="V576" i="11"/>
  <c r="V575" i="11"/>
  <c r="V574" i="11"/>
  <c r="V573" i="11"/>
  <c r="V572" i="11"/>
  <c r="V571" i="11"/>
  <c r="V570" i="11"/>
  <c r="V569" i="11"/>
  <c r="V568" i="11"/>
  <c r="V567" i="11"/>
  <c r="V566" i="11"/>
  <c r="V565" i="11"/>
  <c r="V564" i="11"/>
  <c r="V563" i="11"/>
  <c r="V562" i="11"/>
  <c r="V561" i="11"/>
  <c r="V560" i="11"/>
  <c r="V559" i="11"/>
  <c r="V558" i="11"/>
  <c r="V557" i="11"/>
  <c r="V556" i="11"/>
  <c r="V555" i="11"/>
  <c r="V554" i="11"/>
  <c r="V553" i="11"/>
  <c r="V552" i="11"/>
  <c r="V551" i="11"/>
  <c r="V550" i="11"/>
  <c r="V549" i="11"/>
  <c r="V548" i="11"/>
  <c r="V547" i="11"/>
  <c r="V546" i="11"/>
  <c r="V545" i="11"/>
  <c r="V544" i="11"/>
  <c r="V543" i="11"/>
  <c r="V542" i="11"/>
  <c r="V541" i="11"/>
  <c r="V540" i="11"/>
  <c r="V539" i="11"/>
  <c r="V538" i="11"/>
  <c r="V537" i="11"/>
  <c r="V536" i="11"/>
  <c r="V535" i="11"/>
  <c r="V534" i="11"/>
  <c r="V533" i="11"/>
  <c r="V532" i="11"/>
  <c r="V531" i="11"/>
  <c r="V530" i="11"/>
  <c r="V529" i="11"/>
  <c r="V528" i="11"/>
  <c r="V527" i="11"/>
  <c r="V526" i="11"/>
  <c r="V525" i="11"/>
  <c r="V524" i="11"/>
  <c r="V523" i="11"/>
  <c r="V522" i="11"/>
  <c r="V521" i="11"/>
  <c r="V520" i="11"/>
  <c r="V519" i="11"/>
  <c r="V518" i="11"/>
  <c r="V517" i="11"/>
  <c r="V516" i="11"/>
  <c r="V515" i="11"/>
  <c r="V514" i="11"/>
  <c r="V513" i="11"/>
  <c r="V512" i="11"/>
  <c r="V511" i="11"/>
  <c r="V510" i="11"/>
  <c r="V509" i="11"/>
  <c r="V508" i="11"/>
  <c r="V507" i="11"/>
  <c r="V506" i="11"/>
  <c r="V505" i="11"/>
  <c r="V504" i="11"/>
  <c r="V503" i="11"/>
  <c r="V502" i="11"/>
  <c r="V501" i="11"/>
  <c r="V500" i="11"/>
  <c r="V499" i="11"/>
  <c r="V498" i="11"/>
  <c r="V497" i="11"/>
  <c r="V496" i="11"/>
  <c r="V495" i="11"/>
  <c r="V494" i="11"/>
  <c r="V493" i="11"/>
  <c r="V492" i="11"/>
  <c r="V491" i="11"/>
  <c r="V490" i="11"/>
  <c r="V489" i="11"/>
  <c r="V488" i="11"/>
  <c r="V487" i="11"/>
  <c r="V486" i="11"/>
  <c r="V485" i="11"/>
  <c r="V484" i="11"/>
  <c r="V483" i="11"/>
  <c r="V482" i="11"/>
  <c r="V481" i="11"/>
  <c r="V480" i="11"/>
  <c r="V479" i="11"/>
  <c r="V478" i="11"/>
  <c r="V477" i="11"/>
  <c r="V476" i="11"/>
  <c r="V475" i="11"/>
  <c r="V474" i="11"/>
  <c r="V473" i="11"/>
  <c r="V472" i="11"/>
  <c r="V471" i="11"/>
  <c r="V470" i="11"/>
  <c r="V469" i="11"/>
  <c r="V468" i="11"/>
  <c r="V467" i="11"/>
  <c r="V466" i="11"/>
  <c r="V465" i="11"/>
  <c r="V464" i="11"/>
  <c r="V463" i="11"/>
  <c r="V462" i="11"/>
  <c r="V461" i="11"/>
  <c r="V460" i="11"/>
  <c r="V459" i="11"/>
  <c r="V458" i="11"/>
  <c r="V457" i="11"/>
  <c r="V456" i="11"/>
  <c r="V455" i="11"/>
  <c r="V454" i="11"/>
  <c r="V453" i="11"/>
  <c r="V452" i="11"/>
  <c r="V451" i="11"/>
  <c r="V450" i="11"/>
  <c r="V449" i="11"/>
  <c r="V448" i="11"/>
  <c r="V447" i="11"/>
  <c r="V446" i="11"/>
  <c r="V445" i="11"/>
  <c r="V444" i="11"/>
  <c r="V443" i="11"/>
  <c r="V442" i="11"/>
  <c r="V441" i="11"/>
  <c r="V440" i="11"/>
  <c r="V439" i="11"/>
  <c r="V438" i="11"/>
  <c r="V437" i="11"/>
  <c r="V436" i="11"/>
  <c r="V435" i="11"/>
  <c r="V434" i="11"/>
  <c r="V433" i="11"/>
  <c r="V432" i="11"/>
  <c r="V431" i="11"/>
  <c r="V430" i="11"/>
  <c r="V429" i="11"/>
  <c r="V428" i="11"/>
  <c r="V427" i="11"/>
  <c r="V426" i="11"/>
  <c r="V425" i="11"/>
  <c r="V424" i="11"/>
  <c r="V423" i="11"/>
  <c r="V422" i="11"/>
  <c r="V421" i="11"/>
  <c r="V420" i="11"/>
  <c r="V419" i="11"/>
  <c r="V418" i="11"/>
  <c r="V417" i="11"/>
  <c r="V416" i="11"/>
  <c r="V415" i="11"/>
  <c r="V414" i="11"/>
  <c r="V413" i="11"/>
  <c r="V412" i="11"/>
  <c r="V411" i="11"/>
  <c r="V410" i="11"/>
  <c r="V409" i="11"/>
  <c r="V408" i="11"/>
  <c r="V407" i="11"/>
  <c r="V406" i="11"/>
  <c r="V405" i="11"/>
  <c r="V404" i="11"/>
  <c r="V403" i="11"/>
  <c r="V402" i="11"/>
  <c r="V401" i="11"/>
  <c r="V400" i="11"/>
  <c r="V399" i="11"/>
  <c r="V398" i="11"/>
  <c r="V397" i="11"/>
  <c r="V396" i="11"/>
  <c r="V395" i="11"/>
  <c r="V394" i="11"/>
  <c r="V393" i="11"/>
  <c r="V392" i="11"/>
  <c r="V391" i="11"/>
  <c r="V390" i="11"/>
  <c r="V389" i="11"/>
  <c r="V388" i="11"/>
  <c r="V387" i="11"/>
  <c r="V386" i="11"/>
  <c r="V385" i="11"/>
  <c r="V384" i="11"/>
  <c r="V383" i="11"/>
  <c r="V382" i="11"/>
  <c r="V381" i="11"/>
  <c r="V380" i="11"/>
  <c r="V379" i="11"/>
  <c r="V378" i="11"/>
  <c r="V377" i="11"/>
  <c r="V376" i="11"/>
  <c r="V375" i="11"/>
  <c r="V374" i="11"/>
  <c r="V373" i="11"/>
  <c r="V372" i="11"/>
  <c r="V371" i="11"/>
  <c r="V370" i="11"/>
  <c r="V369" i="11"/>
  <c r="V368" i="11"/>
  <c r="V367" i="11"/>
  <c r="V366" i="11"/>
  <c r="V365" i="11"/>
  <c r="V364" i="11"/>
  <c r="V363" i="11"/>
  <c r="V362" i="11"/>
  <c r="V361" i="11"/>
  <c r="V360" i="11"/>
  <c r="V359" i="11"/>
  <c r="V358" i="11"/>
  <c r="V357" i="11"/>
  <c r="V356" i="11"/>
  <c r="V355" i="11"/>
  <c r="V354" i="11"/>
  <c r="V353" i="11"/>
  <c r="V352" i="11"/>
  <c r="V351" i="11"/>
  <c r="V350" i="11"/>
  <c r="V349" i="11"/>
  <c r="V348" i="11"/>
  <c r="V347"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305" i="11"/>
  <c r="V304" i="11"/>
  <c r="V303" i="11"/>
  <c r="V302" i="11"/>
  <c r="V301" i="11"/>
  <c r="V300" i="11"/>
  <c r="V299" i="11"/>
  <c r="V298" i="11"/>
  <c r="V297" i="11"/>
  <c r="V296" i="11"/>
  <c r="V295" i="11"/>
  <c r="V294" i="11"/>
  <c r="V293" i="11"/>
  <c r="V292" i="11"/>
  <c r="V291" i="11"/>
  <c r="V290" i="11"/>
  <c r="V289" i="11"/>
  <c r="V288" i="11"/>
  <c r="V287" i="11"/>
  <c r="V286" i="11"/>
  <c r="V285" i="11"/>
  <c r="V284" i="11"/>
  <c r="V283" i="11"/>
  <c r="V282" i="11"/>
  <c r="V281" i="11"/>
  <c r="V280" i="11"/>
  <c r="V279" i="11"/>
  <c r="V278" i="11"/>
  <c r="V277" i="11"/>
  <c r="V276" i="11"/>
  <c r="V275" i="11"/>
  <c r="V274" i="11"/>
  <c r="V273" i="11"/>
  <c r="V272" i="11"/>
  <c r="V271" i="11"/>
  <c r="V270" i="11"/>
  <c r="V269" i="11"/>
  <c r="V268" i="11"/>
  <c r="V267" i="11"/>
  <c r="V266" i="11"/>
  <c r="V265" i="11"/>
  <c r="V264" i="11"/>
  <c r="V263" i="11"/>
  <c r="V262" i="11"/>
  <c r="V261" i="11"/>
  <c r="V260" i="11"/>
  <c r="V259" i="11"/>
  <c r="V258" i="11"/>
  <c r="V257" i="11"/>
  <c r="V256" i="11"/>
  <c r="V255" i="11"/>
  <c r="V254" i="11"/>
  <c r="V253" i="11"/>
  <c r="V252" i="11"/>
  <c r="V251" i="11"/>
  <c r="V250" i="11"/>
  <c r="V249" i="11"/>
  <c r="V248" i="11"/>
  <c r="V247" i="11"/>
  <c r="V246" i="11"/>
  <c r="V245" i="11"/>
  <c r="V244" i="11"/>
  <c r="V243" i="11"/>
  <c r="V242" i="11"/>
  <c r="V241" i="11"/>
  <c r="V240" i="11"/>
  <c r="V239" i="11"/>
  <c r="V238" i="11"/>
  <c r="V237" i="11"/>
  <c r="V236" i="11"/>
  <c r="V235" i="11"/>
  <c r="V234" i="11"/>
  <c r="V233" i="11"/>
  <c r="V232" i="11"/>
  <c r="V231" i="11"/>
  <c r="V230" i="11"/>
  <c r="V229" i="11"/>
  <c r="V228" i="11"/>
  <c r="V227" i="11"/>
  <c r="V226" i="11"/>
  <c r="V225" i="11"/>
  <c r="V224" i="11"/>
  <c r="V223" i="11"/>
  <c r="V222" i="11"/>
  <c r="V221" i="11"/>
  <c r="V220" i="11"/>
  <c r="V219" i="11"/>
  <c r="V218" i="11"/>
  <c r="V217" i="11"/>
  <c r="V216" i="11"/>
  <c r="V215" i="11"/>
  <c r="V214" i="11"/>
  <c r="V213" i="11"/>
  <c r="V212" i="11"/>
  <c r="V211" i="11"/>
  <c r="V210" i="11"/>
  <c r="V209" i="11"/>
  <c r="V208" i="11"/>
  <c r="V207" i="11"/>
  <c r="V206" i="11"/>
  <c r="V205" i="11"/>
  <c r="V204" i="11"/>
  <c r="V203" i="11"/>
  <c r="V202" i="11"/>
  <c r="V201" i="11"/>
  <c r="V200" i="11"/>
  <c r="V199" i="11"/>
  <c r="V198" i="11"/>
  <c r="V197" i="11"/>
  <c r="V196" i="11"/>
  <c r="V195" i="11"/>
  <c r="V194" i="11"/>
  <c r="V193" i="11"/>
  <c r="V192" i="11"/>
  <c r="V191" i="11"/>
  <c r="V190" i="11"/>
  <c r="V189" i="11"/>
  <c r="V188" i="11"/>
  <c r="V187" i="11"/>
  <c r="V186" i="11"/>
  <c r="V185" i="11"/>
  <c r="V184" i="11"/>
  <c r="V183" i="11"/>
  <c r="V182" i="11"/>
  <c r="V181" i="11"/>
  <c r="V180" i="11"/>
  <c r="V179" i="11"/>
  <c r="V178" i="11"/>
  <c r="V177" i="11"/>
  <c r="V176" i="11"/>
  <c r="V175" i="11"/>
  <c r="V174" i="11"/>
  <c r="V173" i="11"/>
  <c r="V172" i="11"/>
  <c r="V171" i="11"/>
  <c r="V170" i="11"/>
  <c r="V169" i="11"/>
  <c r="V168" i="11"/>
  <c r="V167" i="11"/>
  <c r="V166" i="11"/>
  <c r="V165" i="11"/>
  <c r="V164" i="11"/>
  <c r="V163" i="11"/>
  <c r="V162" i="11"/>
  <c r="V161" i="11"/>
  <c r="V160" i="11"/>
  <c r="V159"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3" i="11"/>
  <c r="V132" i="11"/>
  <c r="V131" i="11"/>
  <c r="V130" i="11"/>
  <c r="V129" i="11"/>
  <c r="V128" i="11"/>
  <c r="V127" i="11"/>
  <c r="V126" i="11"/>
  <c r="V125" i="11"/>
  <c r="V124"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60" i="11"/>
  <c r="V59" i="11"/>
  <c r="V58" i="11"/>
  <c r="V57" i="11"/>
  <c r="V56" i="11"/>
  <c r="V55" i="11"/>
  <c r="V54" i="11"/>
  <c r="V53" i="11"/>
  <c r="V52" i="11"/>
  <c r="V51" i="11"/>
  <c r="V50" i="11"/>
  <c r="V49" i="11"/>
  <c r="V48" i="11"/>
  <c r="V47" i="11"/>
  <c r="V46" i="11"/>
  <c r="V45" i="11"/>
  <c r="V44" i="11"/>
  <c r="V43" i="11"/>
  <c r="V42" i="11"/>
  <c r="V41" i="11"/>
  <c r="V40"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1" i="11"/>
  <c r="V10" i="11"/>
  <c r="V9" i="11"/>
  <c r="V8" i="11"/>
  <c r="V7" i="11"/>
  <c r="V6" i="11"/>
  <c r="U696" i="11"/>
  <c r="U695" i="11"/>
  <c r="U694" i="11"/>
  <c r="U693" i="11"/>
  <c r="U692" i="11"/>
  <c r="U691" i="11"/>
  <c r="U690" i="11"/>
  <c r="U689" i="11"/>
  <c r="U688" i="11"/>
  <c r="U687" i="11"/>
  <c r="U686" i="11"/>
  <c r="U685" i="11"/>
  <c r="U684" i="11"/>
  <c r="U683" i="11"/>
  <c r="U682" i="11"/>
  <c r="U681" i="11"/>
  <c r="U680" i="11"/>
  <c r="U679" i="11"/>
  <c r="U678" i="11"/>
  <c r="U677" i="11"/>
  <c r="U676" i="11"/>
  <c r="U675" i="11"/>
  <c r="U674" i="11"/>
  <c r="U673" i="11"/>
  <c r="U672" i="11"/>
  <c r="U671" i="11"/>
  <c r="U670" i="11"/>
  <c r="U669" i="11"/>
  <c r="U668" i="11"/>
  <c r="U667" i="11"/>
  <c r="U666" i="11"/>
  <c r="U665" i="11"/>
  <c r="U664" i="11"/>
  <c r="U663" i="11"/>
  <c r="U662" i="11"/>
  <c r="U661" i="11"/>
  <c r="U660" i="11"/>
  <c r="U659" i="11"/>
  <c r="U658" i="11"/>
  <c r="U657" i="11"/>
  <c r="U656" i="11"/>
  <c r="U655" i="11"/>
  <c r="U654" i="11"/>
  <c r="U653" i="11"/>
  <c r="U652" i="11"/>
  <c r="U651" i="11"/>
  <c r="U650" i="11"/>
  <c r="U649" i="11"/>
  <c r="U648" i="11"/>
  <c r="U647" i="11"/>
  <c r="U646" i="11"/>
  <c r="U645" i="11"/>
  <c r="U644" i="11"/>
  <c r="U643" i="11"/>
  <c r="U642" i="11"/>
  <c r="U641" i="11"/>
  <c r="U640" i="11"/>
  <c r="U639" i="11"/>
  <c r="U638" i="11"/>
  <c r="U637" i="11"/>
  <c r="U636" i="11"/>
  <c r="U635" i="11"/>
  <c r="U634" i="11"/>
  <c r="U633" i="11"/>
  <c r="U632" i="11"/>
  <c r="U631" i="11"/>
  <c r="U630" i="11"/>
  <c r="U629" i="11"/>
  <c r="U628" i="11"/>
  <c r="U627" i="11"/>
  <c r="U626" i="11"/>
  <c r="U625" i="11"/>
  <c r="U624" i="11"/>
  <c r="U623" i="11"/>
  <c r="U622" i="11"/>
  <c r="U621" i="11"/>
  <c r="U620" i="11"/>
  <c r="U619" i="11"/>
  <c r="U618" i="11"/>
  <c r="U617" i="11"/>
  <c r="U616" i="11"/>
  <c r="U615" i="11"/>
  <c r="U614" i="11"/>
  <c r="U613" i="11"/>
  <c r="U612" i="11"/>
  <c r="U611" i="11"/>
  <c r="U610" i="11"/>
  <c r="U609" i="11"/>
  <c r="U608" i="11"/>
  <c r="U607" i="11"/>
  <c r="U606" i="11"/>
  <c r="U605" i="11"/>
  <c r="U604" i="11"/>
  <c r="U603" i="11"/>
  <c r="U602" i="11"/>
  <c r="U601" i="11"/>
  <c r="U600" i="11"/>
  <c r="U599" i="11"/>
  <c r="U598" i="11"/>
  <c r="U597" i="11"/>
  <c r="U596" i="11"/>
  <c r="U595" i="11"/>
  <c r="U594" i="11"/>
  <c r="U593" i="11"/>
  <c r="U592" i="11"/>
  <c r="U591" i="11"/>
  <c r="U590" i="11"/>
  <c r="U589" i="11"/>
  <c r="U588" i="11"/>
  <c r="U587" i="11"/>
  <c r="U586" i="11"/>
  <c r="U585" i="11"/>
  <c r="U584" i="11"/>
  <c r="U583" i="11"/>
  <c r="U582" i="11"/>
  <c r="U581" i="11"/>
  <c r="U580" i="11"/>
  <c r="U579" i="11"/>
  <c r="U578" i="11"/>
  <c r="U577" i="11"/>
  <c r="U576" i="11"/>
  <c r="U575" i="11"/>
  <c r="U574" i="11"/>
  <c r="U573" i="11"/>
  <c r="U572" i="11"/>
  <c r="U571" i="11"/>
  <c r="U570" i="11"/>
  <c r="U569" i="11"/>
  <c r="U568" i="11"/>
  <c r="U567" i="11"/>
  <c r="U566" i="11"/>
  <c r="U565" i="11"/>
  <c r="U564" i="11"/>
  <c r="U563" i="11"/>
  <c r="U562" i="11"/>
  <c r="U561" i="11"/>
  <c r="U560" i="11"/>
  <c r="U559" i="11"/>
  <c r="U558" i="11"/>
  <c r="U557" i="11"/>
  <c r="U556" i="11"/>
  <c r="U555" i="11"/>
  <c r="U554" i="11"/>
  <c r="U553" i="11"/>
  <c r="U552" i="11"/>
  <c r="U551" i="11"/>
  <c r="U550" i="11"/>
  <c r="U549" i="11"/>
  <c r="U548" i="11"/>
  <c r="U547" i="11"/>
  <c r="U546" i="11"/>
  <c r="U545" i="11"/>
  <c r="U544" i="11"/>
  <c r="U543" i="11"/>
  <c r="U542" i="11"/>
  <c r="U541" i="11"/>
  <c r="U540" i="11"/>
  <c r="U539" i="11"/>
  <c r="U538" i="11"/>
  <c r="U537" i="11"/>
  <c r="U536" i="11"/>
  <c r="U535" i="11"/>
  <c r="U534" i="11"/>
  <c r="U533" i="11"/>
  <c r="U532" i="11"/>
  <c r="U531" i="11"/>
  <c r="U530" i="11"/>
  <c r="U529" i="11"/>
  <c r="U528" i="11"/>
  <c r="U527" i="11"/>
  <c r="U526" i="11"/>
  <c r="U525" i="11"/>
  <c r="U524" i="11"/>
  <c r="U523" i="11"/>
  <c r="U522" i="11"/>
  <c r="U521" i="11"/>
  <c r="U520" i="11"/>
  <c r="U519" i="11"/>
  <c r="U518" i="11"/>
  <c r="U517" i="11"/>
  <c r="U516" i="11"/>
  <c r="U515" i="11"/>
  <c r="U514" i="11"/>
  <c r="U513" i="11"/>
  <c r="U512" i="11"/>
  <c r="U511" i="11"/>
  <c r="U510" i="11"/>
  <c r="U509" i="11"/>
  <c r="U508" i="11"/>
  <c r="U507" i="11"/>
  <c r="U506" i="1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T696" i="11"/>
  <c r="T695" i="11"/>
  <c r="T694" i="11"/>
  <c r="T693" i="11"/>
  <c r="T692" i="11"/>
  <c r="T691" i="11"/>
  <c r="T690" i="11"/>
  <c r="T689" i="11"/>
  <c r="T688" i="11"/>
  <c r="T687" i="11"/>
  <c r="T686" i="11"/>
  <c r="T685" i="11"/>
  <c r="T684" i="11"/>
  <c r="T683" i="11"/>
  <c r="T682" i="11"/>
  <c r="T681" i="11"/>
  <c r="T680" i="11"/>
  <c r="T679" i="11"/>
  <c r="T678" i="11"/>
  <c r="T677" i="11"/>
  <c r="T676" i="11"/>
  <c r="T675" i="11"/>
  <c r="T674" i="11"/>
  <c r="T673" i="11"/>
  <c r="T672" i="11"/>
  <c r="T671" i="11"/>
  <c r="T670" i="11"/>
  <c r="T669" i="11"/>
  <c r="T668" i="11"/>
  <c r="T667" i="11"/>
  <c r="T666" i="11"/>
  <c r="T665" i="11"/>
  <c r="T664" i="11"/>
  <c r="T663" i="11"/>
  <c r="T662" i="11"/>
  <c r="T661" i="11"/>
  <c r="T660" i="11"/>
  <c r="T659" i="11"/>
  <c r="T658" i="11"/>
  <c r="T657" i="11"/>
  <c r="T656" i="11"/>
  <c r="T655" i="11"/>
  <c r="T654" i="11"/>
  <c r="T653" i="11"/>
  <c r="T652" i="11"/>
  <c r="T651" i="11"/>
  <c r="T650" i="11"/>
  <c r="T649" i="11"/>
  <c r="T648" i="11"/>
  <c r="T647" i="11"/>
  <c r="T646" i="11"/>
  <c r="T645" i="11"/>
  <c r="T644" i="11"/>
  <c r="T643" i="11"/>
  <c r="T642" i="11"/>
  <c r="T641" i="11"/>
  <c r="T640" i="11"/>
  <c r="T639" i="11"/>
  <c r="T638" i="11"/>
  <c r="T637" i="11"/>
  <c r="T636" i="11"/>
  <c r="T635" i="11"/>
  <c r="T634" i="11"/>
  <c r="T633" i="11"/>
  <c r="T632" i="11"/>
  <c r="T631" i="11"/>
  <c r="T630" i="11"/>
  <c r="T629" i="11"/>
  <c r="T628" i="11"/>
  <c r="T627" i="11"/>
  <c r="T626" i="11"/>
  <c r="T625" i="11"/>
  <c r="T624" i="11"/>
  <c r="T623" i="11"/>
  <c r="T622" i="11"/>
  <c r="T621" i="11"/>
  <c r="T620" i="11"/>
  <c r="T619" i="11"/>
  <c r="T618" i="11"/>
  <c r="T617" i="11"/>
  <c r="T616" i="11"/>
  <c r="T615" i="11"/>
  <c r="T614" i="11"/>
  <c r="T613" i="11"/>
  <c r="T612" i="11"/>
  <c r="T611" i="11"/>
  <c r="T610" i="11"/>
  <c r="T609" i="11"/>
  <c r="T608" i="11"/>
  <c r="T607" i="11"/>
  <c r="T606" i="11"/>
  <c r="T605" i="11"/>
  <c r="T604" i="11"/>
  <c r="T603" i="11"/>
  <c r="T602" i="11"/>
  <c r="T601" i="11"/>
  <c r="T600" i="11"/>
  <c r="T599" i="11"/>
  <c r="T598" i="11"/>
  <c r="T597" i="11"/>
  <c r="T596" i="11"/>
  <c r="T595" i="11"/>
  <c r="T594" i="11"/>
  <c r="T593" i="11"/>
  <c r="T592" i="11"/>
  <c r="T591" i="11"/>
  <c r="T590" i="11"/>
  <c r="T589" i="11"/>
  <c r="T588" i="11"/>
  <c r="T587" i="11"/>
  <c r="T586" i="11"/>
  <c r="T585" i="11"/>
  <c r="T584" i="11"/>
  <c r="T583" i="11"/>
  <c r="T582" i="11"/>
  <c r="T581" i="11"/>
  <c r="T580" i="11"/>
  <c r="T579" i="11"/>
  <c r="T578" i="11"/>
  <c r="T577" i="11"/>
  <c r="T576" i="11"/>
  <c r="T575" i="11"/>
  <c r="T574" i="11"/>
  <c r="T573" i="11"/>
  <c r="T572" i="11"/>
  <c r="T571" i="11"/>
  <c r="T570" i="11"/>
  <c r="T569" i="11"/>
  <c r="T568" i="11"/>
  <c r="T567" i="11"/>
  <c r="T566" i="11"/>
  <c r="T565" i="11"/>
  <c r="T564" i="11"/>
  <c r="T563" i="11"/>
  <c r="T562" i="11"/>
  <c r="T561" i="11"/>
  <c r="T560" i="11"/>
  <c r="T559" i="11"/>
  <c r="T558" i="11"/>
  <c r="T557" i="11"/>
  <c r="T556" i="11"/>
  <c r="T555" i="11"/>
  <c r="T554" i="11"/>
  <c r="T553" i="11"/>
  <c r="T552" i="11"/>
  <c r="T551" i="11"/>
  <c r="T550" i="11"/>
  <c r="T549" i="11"/>
  <c r="T548" i="11"/>
  <c r="T547" i="11"/>
  <c r="T546" i="11"/>
  <c r="T545" i="11"/>
  <c r="T544" i="11"/>
  <c r="T543" i="11"/>
  <c r="T542" i="11"/>
  <c r="T541" i="11"/>
  <c r="T540" i="11"/>
  <c r="T539" i="11"/>
  <c r="T538" i="11"/>
  <c r="T537" i="11"/>
  <c r="T536" i="11"/>
  <c r="T535" i="11"/>
  <c r="T534" i="11"/>
  <c r="T533" i="11"/>
  <c r="T532" i="11"/>
  <c r="T531" i="11"/>
  <c r="T530" i="11"/>
  <c r="T529" i="11"/>
  <c r="T528" i="11"/>
  <c r="T527" i="11"/>
  <c r="T526" i="11"/>
  <c r="T525" i="11"/>
  <c r="T524" i="11"/>
  <c r="T523" i="11"/>
  <c r="T522" i="11"/>
  <c r="T521" i="11"/>
  <c r="T520" i="11"/>
  <c r="T519" i="11"/>
  <c r="T518" i="11"/>
  <c r="T517" i="11"/>
  <c r="T516" i="11"/>
  <c r="T515" i="11"/>
  <c r="T514" i="11"/>
  <c r="T513" i="11"/>
  <c r="T512" i="11"/>
  <c r="T511" i="11"/>
  <c r="T510" i="11"/>
  <c r="T509" i="11"/>
  <c r="T508" i="11"/>
  <c r="T507" i="11"/>
  <c r="T506" i="11"/>
  <c r="T505" i="11"/>
  <c r="T504" i="11"/>
  <c r="T503" i="11"/>
  <c r="T502" i="11"/>
  <c r="T501" i="11"/>
  <c r="T500" i="11"/>
  <c r="T499" i="11"/>
  <c r="T498" i="11"/>
  <c r="T497" i="11"/>
  <c r="T496" i="11"/>
  <c r="T495" i="11"/>
  <c r="T494" i="11"/>
  <c r="T493" i="11"/>
  <c r="T492" i="11"/>
  <c r="T491" i="11"/>
  <c r="T490" i="11"/>
  <c r="T489" i="11"/>
  <c r="T488" i="11"/>
  <c r="T487" i="11"/>
  <c r="T486" i="11"/>
  <c r="T485" i="11"/>
  <c r="T484" i="11"/>
  <c r="T483" i="11"/>
  <c r="T482" i="11"/>
  <c r="T481" i="11"/>
  <c r="T480" i="11"/>
  <c r="T479" i="11"/>
  <c r="T478" i="11"/>
  <c r="T477" i="11"/>
  <c r="T476" i="11"/>
  <c r="T475" i="11"/>
  <c r="T474" i="11"/>
  <c r="T473" i="11"/>
  <c r="T472" i="11"/>
  <c r="T471" i="11"/>
  <c r="T470" i="11"/>
  <c r="T469" i="11"/>
  <c r="T468" i="11"/>
  <c r="T467" i="11"/>
  <c r="T466" i="11"/>
  <c r="T465" i="11"/>
  <c r="T464" i="11"/>
  <c r="T463" i="11"/>
  <c r="T462" i="11"/>
  <c r="T461" i="11"/>
  <c r="T460" i="11"/>
  <c r="T459" i="11"/>
  <c r="T458" i="11"/>
  <c r="T457" i="11"/>
  <c r="T456" i="11"/>
  <c r="T455" i="11"/>
  <c r="T454" i="11"/>
  <c r="T453" i="11"/>
  <c r="T452" i="11"/>
  <c r="T451" i="11"/>
  <c r="T450" i="11"/>
  <c r="T449" i="11"/>
  <c r="T448" i="11"/>
  <c r="T447" i="11"/>
  <c r="T446" i="11"/>
  <c r="T445" i="11"/>
  <c r="T444" i="11"/>
  <c r="T443" i="11"/>
  <c r="T442" i="11"/>
  <c r="T441" i="11"/>
  <c r="T440" i="11"/>
  <c r="T439" i="11"/>
  <c r="T438" i="11"/>
  <c r="T437" i="11"/>
  <c r="T436" i="11"/>
  <c r="T435" i="11"/>
  <c r="T434" i="11"/>
  <c r="T433" i="11"/>
  <c r="T432" i="11"/>
  <c r="T431" i="11"/>
  <c r="T430" i="11"/>
  <c r="T429" i="11"/>
  <c r="T428" i="11"/>
  <c r="T427" i="11"/>
  <c r="T426" i="11"/>
  <c r="T425" i="11"/>
  <c r="T424" i="11"/>
  <c r="T423" i="11"/>
  <c r="T422" i="11"/>
  <c r="T421" i="11"/>
  <c r="T420" i="11"/>
  <c r="T419" i="11"/>
  <c r="T418" i="11"/>
  <c r="T417" i="11"/>
  <c r="T416" i="11"/>
  <c r="T415" i="11"/>
  <c r="T414" i="11"/>
  <c r="T413" i="11"/>
  <c r="T412" i="11"/>
  <c r="T411" i="11"/>
  <c r="T410" i="11"/>
  <c r="T409" i="11"/>
  <c r="T408" i="11"/>
  <c r="T407" i="11"/>
  <c r="T406" i="11"/>
  <c r="T405" i="11"/>
  <c r="T404" i="11"/>
  <c r="T403" i="11"/>
  <c r="T402" i="11"/>
  <c r="T401" i="11"/>
  <c r="T400" i="11"/>
  <c r="T399" i="11"/>
  <c r="T398" i="11"/>
  <c r="T397" i="11"/>
  <c r="T396" i="11"/>
  <c r="T395" i="11"/>
  <c r="T394" i="11"/>
  <c r="T393" i="11"/>
  <c r="T392" i="11"/>
  <c r="T391" i="11"/>
  <c r="T390" i="11"/>
  <c r="T389" i="11"/>
  <c r="T388" i="11"/>
  <c r="T387" i="11"/>
  <c r="T386" i="11"/>
  <c r="T385" i="11"/>
  <c r="T384" i="11"/>
  <c r="T383" i="11"/>
  <c r="T382" i="11"/>
  <c r="T381" i="11"/>
  <c r="T380" i="11"/>
  <c r="T379" i="11"/>
  <c r="T378" i="11"/>
  <c r="T377" i="11"/>
  <c r="T376" i="11"/>
  <c r="T375" i="11"/>
  <c r="T374" i="11"/>
  <c r="T373" i="11"/>
  <c r="T372" i="11"/>
  <c r="T371" i="11"/>
  <c r="T370" i="11"/>
  <c r="T369" i="11"/>
  <c r="T368" i="11"/>
  <c r="T367" i="11"/>
  <c r="T366" i="11"/>
  <c r="T365" i="11"/>
  <c r="T364" i="11"/>
  <c r="T363" i="11"/>
  <c r="T362" i="11"/>
  <c r="T361" i="11"/>
  <c r="T360" i="11"/>
  <c r="T359" i="11"/>
  <c r="T358" i="11"/>
  <c r="T357" i="11"/>
  <c r="T356" i="11"/>
  <c r="T355" i="11"/>
  <c r="T354" i="11"/>
  <c r="T353" i="11"/>
  <c r="T352" i="11"/>
  <c r="T351" i="11"/>
  <c r="T350" i="11"/>
  <c r="T349" i="11"/>
  <c r="T348" i="11"/>
  <c r="T347" i="11"/>
  <c r="T346" i="11"/>
  <c r="T345" i="11"/>
  <c r="T344" i="11"/>
  <c r="T343" i="11"/>
  <c r="T342" i="11"/>
  <c r="T341" i="11"/>
  <c r="T340" i="11"/>
  <c r="T339" i="11"/>
  <c r="T338" i="11"/>
  <c r="T337" i="11"/>
  <c r="T336" i="11"/>
  <c r="T335" i="11"/>
  <c r="T334" i="11"/>
  <c r="T333" i="11"/>
  <c r="T332" i="11"/>
  <c r="T331" i="11"/>
  <c r="T330" i="11"/>
  <c r="T329" i="11"/>
  <c r="T328" i="11"/>
  <c r="T327" i="11"/>
  <c r="T326" i="11"/>
  <c r="T325" i="11"/>
  <c r="T324" i="11"/>
  <c r="T323" i="11"/>
  <c r="T322" i="11"/>
  <c r="T321" i="11"/>
  <c r="T320" i="11"/>
  <c r="T319" i="11"/>
  <c r="T318" i="11"/>
  <c r="T317" i="11"/>
  <c r="T316" i="11"/>
  <c r="T315" i="11"/>
  <c r="T314" i="11"/>
  <c r="T313" i="11"/>
  <c r="T312" i="11"/>
  <c r="T311" i="11"/>
  <c r="T310" i="11"/>
  <c r="T309" i="11"/>
  <c r="T308" i="11"/>
  <c r="T307" i="11"/>
  <c r="T306" i="11"/>
  <c r="T305" i="11"/>
  <c r="T304" i="11"/>
  <c r="T303" i="11"/>
  <c r="T302" i="11"/>
  <c r="T301" i="11"/>
  <c r="T300" i="11"/>
  <c r="T299" i="11"/>
  <c r="T298" i="11"/>
  <c r="T297" i="11"/>
  <c r="T296" i="11"/>
  <c r="T295" i="11"/>
  <c r="T294" i="11"/>
  <c r="T293" i="11"/>
  <c r="T292" i="11"/>
  <c r="T291" i="11"/>
  <c r="T290" i="11"/>
  <c r="T289" i="11"/>
  <c r="T288" i="11"/>
  <c r="T287" i="11"/>
  <c r="T286" i="11"/>
  <c r="T285" i="11"/>
  <c r="T284" i="11"/>
  <c r="T283" i="11"/>
  <c r="T282" i="11"/>
  <c r="T281" i="11"/>
  <c r="T280" i="11"/>
  <c r="T279" i="11"/>
  <c r="T278" i="11"/>
  <c r="T277" i="11"/>
  <c r="T276" i="11"/>
  <c r="T275" i="11"/>
  <c r="T274" i="11"/>
  <c r="T273" i="11"/>
  <c r="T272" i="11"/>
  <c r="T271" i="11"/>
  <c r="T270" i="11"/>
  <c r="T269" i="11"/>
  <c r="T268" i="11"/>
  <c r="T267" i="11"/>
  <c r="T266" i="11"/>
  <c r="T265" i="11"/>
  <c r="T264" i="11"/>
  <c r="T263" i="11"/>
  <c r="T262" i="11"/>
  <c r="T261" i="11"/>
  <c r="T260" i="11"/>
  <c r="T259" i="11"/>
  <c r="T258" i="11"/>
  <c r="T257" i="11"/>
  <c r="T256" i="11"/>
  <c r="T255" i="11"/>
  <c r="T254" i="11"/>
  <c r="T253" i="11"/>
  <c r="T252" i="11"/>
  <c r="T251" i="11"/>
  <c r="T250" i="11"/>
  <c r="T249" i="11"/>
  <c r="T248" i="11"/>
  <c r="T247" i="11"/>
  <c r="T246" i="11"/>
  <c r="T245" i="11"/>
  <c r="T244" i="11"/>
  <c r="T243" i="11"/>
  <c r="T242" i="11"/>
  <c r="T241" i="11"/>
  <c r="T240" i="11"/>
  <c r="T239" i="11"/>
  <c r="T238" i="11"/>
  <c r="T237" i="11"/>
  <c r="T236" i="11"/>
  <c r="T235" i="11"/>
  <c r="T234" i="11"/>
  <c r="T233" i="11"/>
  <c r="T232" i="11"/>
  <c r="T231" i="11"/>
  <c r="T230" i="11"/>
  <c r="T229" i="11"/>
  <c r="T228" i="11"/>
  <c r="T227" i="11"/>
  <c r="T226" i="11"/>
  <c r="T225" i="11"/>
  <c r="T224" i="11"/>
  <c r="T223" i="11"/>
  <c r="T222" i="11"/>
  <c r="T221" i="11"/>
  <c r="T220" i="11"/>
  <c r="T219" i="11"/>
  <c r="T218" i="11"/>
  <c r="T217" i="11"/>
  <c r="T216" i="11"/>
  <c r="T215" i="11"/>
  <c r="T214" i="11"/>
  <c r="T213" i="11"/>
  <c r="T212" i="11"/>
  <c r="T211" i="11"/>
  <c r="T210" i="11"/>
  <c r="T209" i="11"/>
  <c r="T208" i="11"/>
  <c r="T207" i="11"/>
  <c r="T206" i="11"/>
  <c r="T205" i="11"/>
  <c r="T204" i="11"/>
  <c r="T203" i="11"/>
  <c r="T202" i="11"/>
  <c r="T201" i="11"/>
  <c r="T200" i="11"/>
  <c r="T199" i="11"/>
  <c r="T198" i="11"/>
  <c r="T197" i="11"/>
  <c r="T196" i="11"/>
  <c r="T195" i="11"/>
  <c r="T194" i="11"/>
  <c r="T193" i="11"/>
  <c r="T192" i="11"/>
  <c r="T191" i="11"/>
  <c r="T190" i="11"/>
  <c r="T189" i="11"/>
  <c r="T188" i="11"/>
  <c r="T187" i="11"/>
  <c r="T186" i="11"/>
  <c r="T185" i="11"/>
  <c r="T184" i="11"/>
  <c r="T183" i="11"/>
  <c r="T182" i="11"/>
  <c r="T181" i="11"/>
  <c r="T180" i="11"/>
  <c r="T179" i="11"/>
  <c r="T178" i="11"/>
  <c r="T177" i="11"/>
  <c r="T176" i="11"/>
  <c r="T175" i="11"/>
  <c r="T174" i="11"/>
  <c r="T173" i="11"/>
  <c r="T172" i="11"/>
  <c r="T171" i="11"/>
  <c r="T170" i="11"/>
  <c r="T169" i="11"/>
  <c r="T168" i="11"/>
  <c r="T167" i="11"/>
  <c r="T166" i="11"/>
  <c r="T165" i="11"/>
  <c r="T164" i="11"/>
  <c r="T163" i="11"/>
  <c r="T162" i="11"/>
  <c r="T161" i="11"/>
  <c r="T160" i="11"/>
  <c r="T159" i="11"/>
  <c r="T158" i="11"/>
  <c r="T157" i="11"/>
  <c r="T156" i="11"/>
  <c r="T155" i="11"/>
  <c r="T154" i="11"/>
  <c r="T153" i="11"/>
  <c r="T152" i="11"/>
  <c r="T151" i="11"/>
  <c r="T150" i="11"/>
  <c r="T149" i="11"/>
  <c r="T148" i="11"/>
  <c r="T147" i="11"/>
  <c r="T146" i="11"/>
  <c r="T145" i="11"/>
  <c r="T144" i="11"/>
  <c r="T143" i="11"/>
  <c r="T142" i="11"/>
  <c r="T141" i="11"/>
  <c r="T140" i="11"/>
  <c r="T139" i="11"/>
  <c r="T138" i="11"/>
  <c r="T137" i="11"/>
  <c r="T136" i="11"/>
  <c r="T135" i="11"/>
  <c r="T134" i="11"/>
  <c r="T133" i="11"/>
  <c r="T132" i="11"/>
  <c r="T131" i="11"/>
  <c r="T130" i="11"/>
  <c r="T129" i="11"/>
  <c r="T128" i="11"/>
  <c r="T127" i="11"/>
  <c r="T126" i="11"/>
  <c r="T125" i="11"/>
  <c r="T124"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 r="B585" i="13" l="1"/>
  <c r="B556" i="13"/>
  <c r="B527" i="13"/>
  <c r="B498" i="13"/>
  <c r="B469" i="13"/>
  <c r="B440" i="13"/>
  <c r="B411" i="13"/>
  <c r="B382" i="13"/>
  <c r="B353" i="13"/>
  <c r="B324" i="13"/>
  <c r="B295" i="13"/>
  <c r="B266" i="13"/>
  <c r="B237" i="13"/>
  <c r="B208" i="13"/>
  <c r="B179" i="13"/>
  <c r="B150" i="13"/>
  <c r="B121" i="13"/>
  <c r="B92" i="13"/>
  <c r="B63" i="13"/>
  <c r="B34" i="13"/>
  <c r="B5" i="13"/>
  <c r="B57" i="9" l="1"/>
  <c r="D173" i="11" l="1"/>
  <c r="C173" i="11"/>
  <c r="C696" i="11" l="1"/>
  <c r="C695" i="11"/>
  <c r="C694" i="11"/>
  <c r="C693" i="11"/>
  <c r="C692" i="11"/>
  <c r="C691" i="11"/>
  <c r="C690" i="11"/>
  <c r="C689" i="11"/>
  <c r="C688" i="11"/>
  <c r="C687" i="11"/>
  <c r="C686" i="11"/>
  <c r="C685" i="11"/>
  <c r="C684" i="11"/>
  <c r="C683" i="11"/>
  <c r="C682" i="11"/>
  <c r="C681" i="11"/>
  <c r="C680" i="11"/>
  <c r="C679" i="11"/>
  <c r="C678" i="11"/>
  <c r="C677" i="11"/>
  <c r="C676" i="11"/>
  <c r="C675" i="11"/>
  <c r="C674" i="11"/>
  <c r="C673" i="11"/>
  <c r="C672" i="11"/>
  <c r="C671" i="11"/>
  <c r="C670" i="11"/>
  <c r="C669" i="11"/>
  <c r="C668" i="11"/>
  <c r="C667" i="11"/>
  <c r="C666" i="11"/>
  <c r="C665" i="11"/>
  <c r="C664" i="11"/>
  <c r="C663" i="11"/>
  <c r="C662" i="11"/>
  <c r="C661" i="11"/>
  <c r="C660" i="11"/>
  <c r="C659" i="11"/>
  <c r="C658" i="11"/>
  <c r="C657" i="11"/>
  <c r="C656" i="11"/>
  <c r="C655" i="11"/>
  <c r="C654" i="11"/>
  <c r="C653" i="11"/>
  <c r="C652" i="11"/>
  <c r="C651" i="11"/>
  <c r="C650" i="11"/>
  <c r="C649" i="11"/>
  <c r="C648" i="11"/>
  <c r="C647" i="11"/>
  <c r="C646" i="11"/>
  <c r="C645" i="11"/>
  <c r="C644" i="11"/>
  <c r="C643" i="11"/>
  <c r="C642" i="11"/>
  <c r="C641" i="11"/>
  <c r="C640" i="11"/>
  <c r="C639" i="11"/>
  <c r="C638" i="11"/>
  <c r="C637" i="11"/>
  <c r="C636" i="11"/>
  <c r="C635" i="11"/>
  <c r="C634" i="11"/>
  <c r="C633" i="11"/>
  <c r="C632" i="11"/>
  <c r="C631" i="11"/>
  <c r="C630" i="11"/>
  <c r="C629" i="11"/>
  <c r="C628" i="11"/>
  <c r="C627" i="11"/>
  <c r="C626" i="11"/>
  <c r="C625" i="11"/>
  <c r="C624" i="11"/>
  <c r="C623" i="11"/>
  <c r="C622" i="11"/>
  <c r="C621" i="11"/>
  <c r="C620" i="11"/>
  <c r="C619" i="11"/>
  <c r="C618" i="11"/>
  <c r="C617" i="11"/>
  <c r="C616" i="11"/>
  <c r="C615" i="11"/>
  <c r="C614" i="11"/>
  <c r="C613" i="11"/>
  <c r="C612" i="11"/>
  <c r="C611" i="11"/>
  <c r="C610" i="11"/>
  <c r="C609" i="11"/>
  <c r="C608" i="11"/>
  <c r="C607" i="11"/>
  <c r="C606" i="11"/>
  <c r="C605" i="11"/>
  <c r="C604" i="11"/>
  <c r="C603" i="11"/>
  <c r="C602" i="11"/>
  <c r="C601" i="11"/>
  <c r="C600" i="11"/>
  <c r="C599" i="11"/>
  <c r="C598" i="11"/>
  <c r="C597" i="11"/>
  <c r="C596" i="11"/>
  <c r="C595" i="11"/>
  <c r="C594" i="11"/>
  <c r="C593" i="11"/>
  <c r="C592" i="11"/>
  <c r="C591" i="11"/>
  <c r="C590" i="11"/>
  <c r="C589" i="11"/>
  <c r="C588" i="11"/>
  <c r="C587" i="11"/>
  <c r="C586" i="11"/>
  <c r="C585" i="11"/>
  <c r="C584" i="11"/>
  <c r="C583" i="11"/>
  <c r="C582" i="11"/>
  <c r="C581" i="11"/>
  <c r="C580" i="11"/>
  <c r="C579" i="11"/>
  <c r="C578" i="11"/>
  <c r="C577" i="11"/>
  <c r="C576" i="11"/>
  <c r="C575" i="11"/>
  <c r="C574" i="11"/>
  <c r="C573" i="11"/>
  <c r="C572" i="11"/>
  <c r="C571" i="11"/>
  <c r="C570" i="11"/>
  <c r="C569" i="11"/>
  <c r="C568" i="11"/>
  <c r="C567" i="11"/>
  <c r="C566" i="11"/>
  <c r="C565" i="11"/>
  <c r="C564" i="11"/>
  <c r="C563" i="11"/>
  <c r="C562" i="11"/>
  <c r="C561" i="11"/>
  <c r="C560" i="11"/>
  <c r="C559" i="11"/>
  <c r="C558" i="11"/>
  <c r="C557" i="11"/>
  <c r="C556" i="11"/>
  <c r="C555" i="11"/>
  <c r="C554" i="11"/>
  <c r="C553" i="11"/>
  <c r="C552" i="11"/>
  <c r="C551" i="11"/>
  <c r="C550" i="11"/>
  <c r="C549" i="11"/>
  <c r="C548" i="11"/>
  <c r="C547" i="11"/>
  <c r="C546" i="11"/>
  <c r="C545" i="11"/>
  <c r="C544" i="11"/>
  <c r="C543" i="11"/>
  <c r="C542" i="11"/>
  <c r="C541" i="11"/>
  <c r="C540" i="11"/>
  <c r="C539" i="11"/>
  <c r="C538" i="11"/>
  <c r="C537" i="11"/>
  <c r="C536" i="11"/>
  <c r="C535" i="11"/>
  <c r="C534" i="11"/>
  <c r="C533" i="11"/>
  <c r="C532" i="11"/>
  <c r="C531" i="11"/>
  <c r="C530" i="11"/>
  <c r="C529" i="11"/>
  <c r="C528" i="11"/>
  <c r="C527" i="11"/>
  <c r="C526" i="11"/>
  <c r="C525" i="11"/>
  <c r="C524" i="11"/>
  <c r="C523" i="11"/>
  <c r="C522" i="11"/>
  <c r="C521" i="11"/>
  <c r="C520" i="11"/>
  <c r="C519" i="11"/>
  <c r="C518" i="11"/>
  <c r="C517" i="11"/>
  <c r="C516" i="11"/>
  <c r="C515" i="11"/>
  <c r="C514" i="11"/>
  <c r="C513" i="11"/>
  <c r="C512" i="11"/>
  <c r="C511" i="11"/>
  <c r="C510" i="11"/>
  <c r="C509" i="11"/>
  <c r="C508" i="11"/>
  <c r="C507" i="11"/>
  <c r="C506" i="11"/>
  <c r="C505" i="11"/>
  <c r="C504" i="11"/>
  <c r="C503" i="11"/>
  <c r="C502" i="11"/>
  <c r="C501" i="11"/>
  <c r="C500" i="11"/>
  <c r="C499" i="11"/>
  <c r="C498" i="11"/>
  <c r="C497" i="11"/>
  <c r="C496" i="11"/>
  <c r="C495" i="11"/>
  <c r="C494" i="11"/>
  <c r="C493" i="11"/>
  <c r="C492" i="11"/>
  <c r="C491" i="11"/>
  <c r="C490" i="11"/>
  <c r="C489" i="11"/>
  <c r="C488" i="11"/>
  <c r="C487" i="11"/>
  <c r="C486" i="11"/>
  <c r="C485" i="11"/>
  <c r="C484" i="11"/>
  <c r="C483" i="11"/>
  <c r="C482" i="11"/>
  <c r="C481" i="11"/>
  <c r="C480" i="11"/>
  <c r="C479" i="11"/>
  <c r="C478" i="11"/>
  <c r="C477" i="11"/>
  <c r="C476" i="11"/>
  <c r="C475" i="11"/>
  <c r="C474" i="11"/>
  <c r="C473" i="11"/>
  <c r="C472" i="11"/>
  <c r="C471" i="11"/>
  <c r="C470" i="11"/>
  <c r="C469" i="11"/>
  <c r="C468" i="11"/>
  <c r="C467" i="11"/>
  <c r="C466" i="11"/>
  <c r="C465" i="11"/>
  <c r="C464" i="11"/>
  <c r="C463" i="11"/>
  <c r="C462" i="11"/>
  <c r="C461" i="11"/>
  <c r="C460" i="11"/>
  <c r="C459" i="11"/>
  <c r="C458" i="11"/>
  <c r="C457" i="11"/>
  <c r="C456" i="11"/>
  <c r="C455" i="11"/>
  <c r="C454" i="11"/>
  <c r="C453" i="11"/>
  <c r="C452" i="11"/>
  <c r="C451" i="11"/>
  <c r="C450" i="11"/>
  <c r="C449" i="11"/>
  <c r="C448" i="11"/>
  <c r="C447" i="11"/>
  <c r="C446" i="11"/>
  <c r="C445" i="11"/>
  <c r="C444" i="11"/>
  <c r="C443" i="11"/>
  <c r="C442" i="11"/>
  <c r="C441" i="11"/>
  <c r="C440" i="11"/>
  <c r="C439" i="11"/>
  <c r="C438" i="11"/>
  <c r="C437" i="11"/>
  <c r="C436" i="11"/>
  <c r="C435" i="11"/>
  <c r="C434" i="11"/>
  <c r="C433" i="11"/>
  <c r="C432" i="11"/>
  <c r="C431" i="11"/>
  <c r="C430" i="11"/>
  <c r="C429" i="11"/>
  <c r="C428" i="11"/>
  <c r="C427" i="11"/>
  <c r="C426" i="11"/>
  <c r="C425" i="11"/>
  <c r="C424" i="11"/>
  <c r="C423" i="11"/>
  <c r="C422" i="11"/>
  <c r="C421" i="11"/>
  <c r="C420" i="11"/>
  <c r="C419" i="11"/>
  <c r="C418" i="11"/>
  <c r="C417" i="11"/>
  <c r="C416" i="11"/>
  <c r="C415" i="11"/>
  <c r="C414" i="11"/>
  <c r="C413" i="11"/>
  <c r="C412" i="11"/>
  <c r="C411" i="11"/>
  <c r="C410" i="11"/>
  <c r="C409" i="11"/>
  <c r="C408" i="11"/>
  <c r="C407" i="11"/>
  <c r="C406" i="11"/>
  <c r="C405" i="11"/>
  <c r="C404" i="11"/>
  <c r="C403" i="11"/>
  <c r="C402" i="11"/>
  <c r="C401" i="11"/>
  <c r="C400" i="11"/>
  <c r="C399" i="11"/>
  <c r="C398" i="11"/>
  <c r="C397" i="11"/>
  <c r="C396" i="11"/>
  <c r="C395" i="11"/>
  <c r="C394" i="11"/>
  <c r="C393" i="11"/>
  <c r="C392" i="11"/>
  <c r="C391" i="11"/>
  <c r="C390" i="11"/>
  <c r="C389" i="11"/>
  <c r="C388" i="11"/>
  <c r="C387" i="11"/>
  <c r="C386" i="11"/>
  <c r="C385" i="11"/>
  <c r="C384" i="11"/>
  <c r="C383" i="11"/>
  <c r="C382" i="11"/>
  <c r="C381" i="11"/>
  <c r="C380" i="11"/>
  <c r="C379" i="11"/>
  <c r="C378" i="11"/>
  <c r="C377" i="11"/>
  <c r="C376" i="11"/>
  <c r="C375" i="11"/>
  <c r="C374" i="11"/>
  <c r="C373" i="11"/>
  <c r="C372" i="11"/>
  <c r="C371" i="11"/>
  <c r="C370" i="11"/>
  <c r="C369" i="11"/>
  <c r="C368" i="11"/>
  <c r="C367" i="11"/>
  <c r="C366" i="11"/>
  <c r="C365" i="11"/>
  <c r="C364" i="11"/>
  <c r="C363" i="11"/>
  <c r="C362" i="11"/>
  <c r="C361" i="11"/>
  <c r="C360" i="11"/>
  <c r="C359" i="11"/>
  <c r="C358" i="11"/>
  <c r="C357" i="11"/>
  <c r="C356" i="11"/>
  <c r="C355" i="11"/>
  <c r="C354" i="11"/>
  <c r="C353" i="11"/>
  <c r="C352" i="11"/>
  <c r="C351" i="11"/>
  <c r="C350" i="11"/>
  <c r="C349" i="11"/>
  <c r="C348" i="11"/>
  <c r="C347" i="11"/>
  <c r="C346" i="11"/>
  <c r="C345" i="11"/>
  <c r="C344" i="11"/>
  <c r="C343" i="11"/>
  <c r="C342" i="11"/>
  <c r="C341" i="11"/>
  <c r="C340" i="11"/>
  <c r="C339" i="11"/>
  <c r="C338" i="11"/>
  <c r="C337" i="11"/>
  <c r="C336" i="11"/>
  <c r="C335" i="11"/>
  <c r="C334" i="11"/>
  <c r="C333" i="11"/>
  <c r="C332" i="11"/>
  <c r="C331" i="11"/>
  <c r="C330" i="11"/>
  <c r="C329" i="11"/>
  <c r="C328" i="11"/>
  <c r="C327" i="11"/>
  <c r="C326" i="11"/>
  <c r="C325" i="11"/>
  <c r="C324" i="11"/>
  <c r="C323" i="11"/>
  <c r="C322" i="11"/>
  <c r="C321" i="11"/>
  <c r="C320" i="11"/>
  <c r="C319" i="11"/>
  <c r="C318" i="11"/>
  <c r="C317" i="11"/>
  <c r="C316" i="11"/>
  <c r="C315" i="11"/>
  <c r="C314" i="11"/>
  <c r="C313" i="11"/>
  <c r="C312" i="11"/>
  <c r="C311" i="11"/>
  <c r="C310" i="11"/>
  <c r="C309" i="11"/>
  <c r="C308" i="11"/>
  <c r="C307" i="11"/>
  <c r="C306" i="11"/>
  <c r="C305" i="11"/>
  <c r="C304" i="11"/>
  <c r="C303" i="11"/>
  <c r="C302" i="11"/>
  <c r="C301" i="11"/>
  <c r="C300" i="11"/>
  <c r="C299" i="11"/>
  <c r="C298" i="11"/>
  <c r="C297" i="11"/>
  <c r="C296" i="11"/>
  <c r="C295" i="11"/>
  <c r="C294" i="1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64" i="11"/>
  <c r="C263" i="11"/>
  <c r="C262" i="11"/>
  <c r="C261" i="11"/>
  <c r="C260" i="11"/>
  <c r="C259" i="11"/>
  <c r="C258" i="11"/>
  <c r="C257" i="1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D696" i="11" l="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L4" i="11"/>
  <c r="B103" i="3" l="1"/>
  <c r="B87" i="3"/>
  <c r="B71" i="3"/>
  <c r="B55" i="3"/>
  <c r="B39" i="3"/>
  <c r="B23" i="3"/>
  <c r="B7" i="3"/>
  <c r="B137" i="6"/>
  <c r="B122" i="6"/>
  <c r="B107" i="6"/>
  <c r="B90" i="6"/>
  <c r="B73" i="6"/>
  <c r="B58" i="6"/>
  <c r="B43" i="6"/>
  <c r="B26" i="6"/>
  <c r="B8" i="6"/>
  <c r="B55" i="5"/>
  <c r="B40" i="5"/>
  <c r="B23" i="5"/>
  <c r="B8" i="5"/>
  <c r="B171" i="9"/>
  <c r="B156" i="9"/>
  <c r="B141" i="9"/>
  <c r="B124" i="9"/>
  <c r="B107" i="9"/>
  <c r="B89" i="9"/>
  <c r="B74" i="9"/>
  <c r="B40" i="9"/>
  <c r="B23" i="9"/>
  <c r="B8" i="9"/>
</calcChain>
</file>

<file path=xl/sharedStrings.xml><?xml version="1.0" encoding="utf-8"?>
<sst xmlns="http://schemas.openxmlformats.org/spreadsheetml/2006/main" count="4552" uniqueCount="864">
  <si>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</si>
  <si>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</si>
  <si>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</si>
  <si>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</si>
  <si>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</si>
  <si>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</si>
  <si>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</si>
  <si>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</si>
  <si>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</si>
  <si>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</si>
  <si>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</si>
  <si>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</si>
  <si>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</si>
  <si>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</si>
  <si>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</si>
  <si>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</si>
  <si>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</si>
  <si>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</si>
  <si>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</si>
  <si>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</si>
  <si>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</si>
  <si>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Youth Risk Behavior Survey (YRBS)</t>
  </si>
  <si>
    <t>USDA Food Environment Atlas</t>
  </si>
  <si>
    <t>USDA Agricultural Marketing Service</t>
  </si>
  <si>
    <t>US Census</t>
  </si>
  <si>
    <t>Uniform Data Set (UDS)</t>
  </si>
  <si>
    <t>Training Tracker System (specify)</t>
  </si>
  <si>
    <t>Student and School Data Reports</t>
  </si>
  <si>
    <t>State-Wide Reporting Database or System (specify)</t>
  </si>
  <si>
    <t>State Quality Improvement Organization (QIO) Database</t>
  </si>
  <si>
    <t>4.5.3</t>
  </si>
  <si>
    <t>State Indicator Report on Physical Activity</t>
  </si>
  <si>
    <t>4.5.2</t>
  </si>
  <si>
    <t>New Hampshire</t>
  </si>
  <si>
    <t>State Health Systems Database</t>
  </si>
  <si>
    <t>4.5.1</t>
  </si>
  <si>
    <t>Nevada</t>
  </si>
  <si>
    <t>State Department of Education Database</t>
  </si>
  <si>
    <t>State Health Information Exchange (HIE)</t>
  </si>
  <si>
    <t>4.4.1</t>
  </si>
  <si>
    <t>Nebraska</t>
  </si>
  <si>
    <t>School Health Profiles</t>
  </si>
  <si>
    <t>4.3.3</t>
  </si>
  <si>
    <t>Montana</t>
  </si>
  <si>
    <t>Office of the National Coordinator for Health Information Technology (ONC)</t>
  </si>
  <si>
    <t>Stanford DSMP Sites</t>
  </si>
  <si>
    <t>4.3.2</t>
  </si>
  <si>
    <t>Missouri</t>
  </si>
  <si>
    <t>Nutrition and Physical Activity Self Assessment for Child Care (NAPSACC)</t>
  </si>
  <si>
    <t>Shape of the Nation Report</t>
  </si>
  <si>
    <t>4.3.1</t>
  </si>
  <si>
    <t>Mississippi</t>
  </si>
  <si>
    <t>National Resources Center for Health and Safety for ECE</t>
  </si>
  <si>
    <t>4.2.1</t>
  </si>
  <si>
    <t>Minnesota</t>
  </si>
  <si>
    <t>State/Local Employee Benefits Agency</t>
  </si>
  <si>
    <t>National Immunization Survey (NIS)</t>
  </si>
  <si>
    <t>4.1.1</t>
  </si>
  <si>
    <t>Michigan</t>
  </si>
  <si>
    <t>State Pharmacy Board</t>
  </si>
  <si>
    <t>National Household Travel Survey (NHTS)</t>
  </si>
  <si>
    <t>3.2.2</t>
  </si>
  <si>
    <t>Massachusetts</t>
  </si>
  <si>
    <t>State Medicaid Agency</t>
  </si>
  <si>
    <t>National Health Interview Survey (NHIS)</t>
  </si>
  <si>
    <t>3.2.1</t>
  </si>
  <si>
    <t>Maryland</t>
  </si>
  <si>
    <t>National Center for Education Statistics Database</t>
  </si>
  <si>
    <t>3.1.2</t>
  </si>
  <si>
    <t>Maine</t>
  </si>
  <si>
    <t>State Data (specify)</t>
  </si>
  <si>
    <t>National Ambulatory Medical Care Survey (NAMCS)</t>
  </si>
  <si>
    <t>3.1.1</t>
  </si>
  <si>
    <t>Louisiana</t>
  </si>
  <si>
    <t>Stanford DSMP Site</t>
  </si>
  <si>
    <t>Maternity Practices in Infant Nutrition and Care (mPINC) Survey</t>
  </si>
  <si>
    <t>2.7.3</t>
  </si>
  <si>
    <t>Kentucky</t>
  </si>
  <si>
    <t>School Nurse or Clinic Records</t>
  </si>
  <si>
    <t>Local Reporting System (specify)</t>
  </si>
  <si>
    <t>2.7.2</t>
  </si>
  <si>
    <t>Kansas</t>
  </si>
  <si>
    <t>Healthcare Effectiveness Data and Information Set (HEDIS)</t>
  </si>
  <si>
    <t>2.7.1</t>
  </si>
  <si>
    <t>Iowa</t>
  </si>
  <si>
    <t>School Attendance Records</t>
  </si>
  <si>
    <t>Health Interview Survey</t>
  </si>
  <si>
    <t>2.6.1</t>
  </si>
  <si>
    <t>Indiana</t>
  </si>
  <si>
    <t>National Hospital Discharge Survey (NHDS)</t>
  </si>
  <si>
    <t>GIS Mapping/Data</t>
  </si>
  <si>
    <t>2.5.1</t>
  </si>
  <si>
    <t>Illinois</t>
  </si>
  <si>
    <t>National Committee for Quality Assurance (NCQA)</t>
  </si>
  <si>
    <t>Created Tool (specify)</t>
  </si>
  <si>
    <t>DSME Program Sites</t>
  </si>
  <si>
    <t>2.4.2</t>
  </si>
  <si>
    <t>Idaho</t>
  </si>
  <si>
    <t>Medicaid Managed Care Provider</t>
  </si>
  <si>
    <t>CMS Physician Quality Reporting System (PQRS)</t>
  </si>
  <si>
    <t>2.4.1</t>
  </si>
  <si>
    <t>Hawaii</t>
  </si>
  <si>
    <t>Health Resources and Services Administration (HRSA) Data Warehouse</t>
  </si>
  <si>
    <t>The Accreditation Association for Ambulatory Health Care (AAAHC)</t>
  </si>
  <si>
    <t>CMS Medicare Advantage HEDIS Data</t>
  </si>
  <si>
    <t>2.3.1</t>
  </si>
  <si>
    <t>Georgia</t>
  </si>
  <si>
    <t>Electronic Health Record (EHR) data</t>
  </si>
  <si>
    <t>Claims Data</t>
  </si>
  <si>
    <t>2.2.1</t>
  </si>
  <si>
    <t>Florida</t>
  </si>
  <si>
    <t>DSME Program Site</t>
  </si>
  <si>
    <t>CDC Worksite Health Score Card</t>
  </si>
  <si>
    <t>2.1.2</t>
  </si>
  <si>
    <t>District of Columbia</t>
  </si>
  <si>
    <t>Joint Commission, Utilization Review Accreditation Commission (URAC)</t>
  </si>
  <si>
    <t>CDC National Healthy Worksite Program (NHWP) Employee Health Assessment (CAPTURE)</t>
  </si>
  <si>
    <t>2.1.1</t>
  </si>
  <si>
    <t>Delaware</t>
  </si>
  <si>
    <t>Health Systems Registry Database</t>
  </si>
  <si>
    <t>CDC Healthier Food Retailer Census Tract Spreadsheet</t>
  </si>
  <si>
    <t>B.7.1</t>
  </si>
  <si>
    <t>Connecticut</t>
  </si>
  <si>
    <t>Chronic Disease Self-Management Program (CDSMP) Sites</t>
  </si>
  <si>
    <t>Health Plan Database</t>
  </si>
  <si>
    <t>Behavioral Risk Factor Surveillance Survey (BRFSS)</t>
  </si>
  <si>
    <t>Behavioral Risk Factor Surveillance System (BRFSS)</t>
  </si>
  <si>
    <t>B.6.1</t>
  </si>
  <si>
    <t>Colorado</t>
  </si>
  <si>
    <t>Centers for Medicare &amp; Medicaid Services (CMS)</t>
  </si>
  <si>
    <t>Electronic Health Record (EHR) Data</t>
  </si>
  <si>
    <t>Alliance for Walking and Biking Benchmark Report 2012</t>
  </si>
  <si>
    <t>B.5.1</t>
  </si>
  <si>
    <t>Dropped</t>
  </si>
  <si>
    <t>California</t>
  </si>
  <si>
    <t>Year_m_prefix</t>
  </si>
  <si>
    <t>CDC Diabetes Prevention Recognition Program (DPRP)</t>
  </si>
  <si>
    <t>Administrative Data - State</t>
  </si>
  <si>
    <t>B.4.1</t>
  </si>
  <si>
    <t>Unlikely to be completed</t>
  </si>
  <si>
    <t>Arkansas</t>
  </si>
  <si>
    <t>Year_n_prefix</t>
  </si>
  <si>
    <t>Administrative Data – Organization</t>
  </si>
  <si>
    <t>B.3.1</t>
  </si>
  <si>
    <t>Not addressed this year</t>
  </si>
  <si>
    <t>Delayed but likely to complete</t>
  </si>
  <si>
    <t>Arizona</t>
  </si>
  <si>
    <t>Perf_Yr_n</t>
  </si>
  <si>
    <t>American Heart Association (AHA)</t>
  </si>
  <si>
    <t>Administrative Data – Community</t>
  </si>
  <si>
    <t>B.2.1</t>
  </si>
  <si>
    <t>Partially completed</t>
  </si>
  <si>
    <t>On track for completion</t>
  </si>
  <si>
    <t>Alaska</t>
  </si>
  <si>
    <t>Other (specify)</t>
  </si>
  <si>
    <t>B.1.1</t>
  </si>
  <si>
    <t>Completed</t>
  </si>
  <si>
    <t>Alabama</t>
  </si>
  <si>
    <t>TemplateVersion</t>
  </si>
  <si>
    <t>D4_Sources</t>
  </si>
  <si>
    <t>D3_Sources</t>
  </si>
  <si>
    <t>D2_Sources</t>
  </si>
  <si>
    <t>Basic Sources</t>
  </si>
  <si>
    <t>InterventionList</t>
  </si>
  <si>
    <t>YearN_1Status</t>
  </si>
  <si>
    <t>YearNStatus</t>
  </si>
  <si>
    <t>StateName</t>
  </si>
  <si>
    <t>TemplateType</t>
  </si>
  <si>
    <t>Lookup Values</t>
  </si>
  <si>
    <t>Workbook Variables</t>
  </si>
  <si>
    <t>Input Cell(s)</t>
  </si>
  <si>
    <t>[Name of Range]</t>
  </si>
  <si>
    <t>The following formatting is used on this worksheet:</t>
  </si>
  <si>
    <t>This configuration sheet is used to store settings for the rest of the workbook and maximize flexibility.</t>
  </si>
  <si>
    <t>Configuration Sheet</t>
  </si>
  <si>
    <t>End Quarter</t>
  </si>
  <si>
    <t>Start Quarter</t>
  </si>
  <si>
    <t>Timeframe</t>
  </si>
  <si>
    <t>Key Contracts &amp; Consultants</t>
  </si>
  <si>
    <t>Contributing Partner(s)</t>
  </si>
  <si>
    <t>Lead Personnel Assigned</t>
  </si>
  <si>
    <t>Activity Description</t>
  </si>
  <si>
    <t>Strategy 7: Promote participation in ADA-recognized, AADE-accredited, state-accredited/certified, and/or Stanford licensed diabetes self-management education (DSME) programs</t>
  </si>
  <si>
    <t>Strategy 6: Promote awareness of prediabetes among people at high risk for type 2 diabetes</t>
  </si>
  <si>
    <t>Strategy 5: Promote awareness of high blood pressure among patients</t>
  </si>
  <si>
    <t>Strategy 4: Promote reporting of blood pressure and A1C measures; and, as able, initiate activities that promote clinical innovations, team-based care, and self-monitoring of blood pressure</t>
  </si>
  <si>
    <t>Strategy 3: Promote the adoption of physical activity (PA) in early care and education (ECE) and worksites</t>
  </si>
  <si>
    <t>Strategy 2: Promote the adoption of physical education/physical activity (PE/PA) in schools</t>
  </si>
  <si>
    <t>Strategy 1: Promote the adoption of food service guidelines/nutrition standards, which include sodium</t>
  </si>
  <si>
    <t>Basic Component</t>
  </si>
  <si>
    <t>Domain 2: Environmental Approaches that Promote Health</t>
  </si>
  <si>
    <t>Strategy 1: Increase access to healthy foods and beverages</t>
  </si>
  <si>
    <t>Provide access to farmer's markets</t>
  </si>
  <si>
    <t>Strategy 2: Implement food service guidelines/nutrition standards where foods and beverages are available.  Guidelines and standards should address sodium</t>
  </si>
  <si>
    <t>Implement food service guidelines in priority settings (ECEs, worksites, communities)</t>
  </si>
  <si>
    <t>Strategy 3: Create supportive nutrition environments in schools</t>
  </si>
  <si>
    <t>Implement policies and practices that create a supportive nutrition environment, including establish standards (including sodium) for all competitive foods; prohibit advertising of unhealthy foods; and promote healthy foods in schools, including those sold and served within school meal programs and other venues</t>
  </si>
  <si>
    <t>Strategy 4: Increase physical activity access and outreach</t>
  </si>
  <si>
    <t>Create or enhance access to places for physical activity with focus on walking combined with informational outreach</t>
  </si>
  <si>
    <t>Design streets and communities for physical activity</t>
  </si>
  <si>
    <t>Strategy 5: Implement physical activity in early care and education</t>
  </si>
  <si>
    <t>Implement ECE standards for physical activity</t>
  </si>
  <si>
    <t>Strategy 6: Implement quality physical education and physical activity in K-12 schools</t>
  </si>
  <si>
    <t>Develop, implement, and evaluate comprehensive school physical activity programs (CSPAP). CSPAP includes quality physical education and physical activity programming before, during, and after school, such as recess, classroom activity breaks, walk/bicycle to school, physical activity clubs)</t>
  </si>
  <si>
    <t>Strategy 7: Increase access to breastfeeding friendly environments</t>
  </si>
  <si>
    <t>Implement practices supportive of breastfeeding in birthing facilities</t>
  </si>
  <si>
    <t>Provide access to professional and peer support for breastfeeding</t>
  </si>
  <si>
    <t>Ensure workplace compliance with federal lactation accommodation law</t>
  </si>
  <si>
    <t>Domain 3: Health System Interventions</t>
  </si>
  <si>
    <t>Strategy 1: Increase implementation of quality improvement processes in health systems</t>
  </si>
  <si>
    <t>Increase electronic health records (EHR) adoption and the use of health information technology (HIT) to improve performance</t>
  </si>
  <si>
    <t>Increase the institutionalization and monitoring of aggregated/standardized quality measures at the provider and systems level</t>
  </si>
  <si>
    <t>Strategy 2: Increase use of team-based care in health systems</t>
  </si>
  <si>
    <t>Increase engagement of non-physician team members (i.e., nurses, pharmacists, and patient navigators) in hypertension (HTN) and diabetes management in health care systems</t>
  </si>
  <si>
    <t>Increase use of self-measured blood pressure monitoring tied with clinical support</t>
  </si>
  <si>
    <t>Domain 4: Community-Clinical Linkages</t>
  </si>
  <si>
    <t>Strategy 1: Increase use of diabetes self-management programs in community settings</t>
  </si>
  <si>
    <t>Increase access, referrals, and reimbursement for AADE-accredited, ADA-recognized, State-accredited/certified, or Stanford-licensed DSME programs*</t>
  </si>
  <si>
    <t>*DSME program = ADA-recognized, AADE-accredited, state-accredited/certified, or licensed Stanford Diabetes Self-Management Education programs</t>
  </si>
  <si>
    <t>Strategy 2: Increase use of lifestyle intervention programs in community settings for the primary prevention of type 2 diabetes</t>
  </si>
  <si>
    <t>Increase referrals to, use of, and/or reimbursement for CDC recognized lifestyle change programs for the prevention of type 2 diabetes</t>
  </si>
  <si>
    <t>Strategy 3: Increase use of health-care extenders in the community in support of self-management of high blood pressure and diabetes</t>
  </si>
  <si>
    <t>Increase engagement of community health workers (CHWs) in the provision of self-management programs and on-going support for adults with diabetes</t>
  </si>
  <si>
    <t>Increase engagement of CHWs to promote linkages between health systems and community resources for adults with high blood pressure</t>
  </si>
  <si>
    <t>Increase engagement of community pharmacists in the provision of medication/self-management for adults with high blood pressure and adults with diabetes</t>
  </si>
  <si>
    <t>Strategy 4: Increase use of chronic disease self-management programs in community settings</t>
  </si>
  <si>
    <t>Strategy 5: Implement policies, processes, and protocols in schools to meet the management and care needs of students with chronic conditions</t>
  </si>
  <si>
    <t>Identifying and tracking students with chronic conditions that may require daily or emergency management, e.g. asthma and food allergies</t>
  </si>
  <si>
    <t>Developing protocols that ensure students identified with a chronic condition that may require daily or emergency management are enrolled into private, state, or federally funded insurance programs if eligible</t>
  </si>
  <si>
    <t>Providing assessment, counseling, and referrals to community-based medical care providers for students on activity, diet, and weight-related chronic conditions</t>
  </si>
  <si>
    <t xml:space="preserve">
</t>
  </si>
  <si>
    <t>Performance Measures</t>
  </si>
  <si>
    <t xml:space="preserve">Data Source </t>
  </si>
  <si>
    <t>Baseline</t>
  </si>
  <si>
    <t>Year 5 Target</t>
  </si>
  <si>
    <t>Measure Notes
(Baseline to Year 5)</t>
  </si>
  <si>
    <t>Date Data Collected</t>
  </si>
  <si>
    <t>Numerator/ Count</t>
  </si>
  <si>
    <t>Denominator</t>
  </si>
  <si>
    <t>Rate/ Percent</t>
  </si>
  <si>
    <t xml:space="preserve">[B.1.01] Number of local education agencies that received professional development and technical assistance on strategies to create a healthy school nutrition environment </t>
  </si>
  <si>
    <t xml:space="preserve">[B.1.02] Number of students in local education agencies where staff received professional development and technical assistance on strategies to create a healthy school nutrition environment </t>
  </si>
  <si>
    <t>[B.1.03] Number of ECEs that develop and/or adopt policies to implement  food service guidelines/nutrition standards, including sodium (cafeterias, vending, snack bars)</t>
  </si>
  <si>
    <t>[B.1.04] Number of children who attend ECEs that have developed and/or adopted policies to implement food service guidelines/nutrition standards</t>
  </si>
  <si>
    <t>[B.1.05] Number of worksites that develop and/or adopt policies to implement  food service guidelines/nutrition standards, including sodium (cafeterias, vending, snack bars)</t>
  </si>
  <si>
    <t>[B.1.06] Number of employees who work in worksites that have developed and/or adopted policies to implement food service guidelines/nutrition standards</t>
  </si>
  <si>
    <t>[B.1.07] Number of community settings that develop and/or adopt policies to implement  food service guidelines/nutrition standards, including sodium (cafeterias, vending, snack bars)</t>
  </si>
  <si>
    <t>[B.1.08] Number of persons who access community settings that have developed and/or adopted policies to implement food service guidelines/nutrition standards</t>
  </si>
  <si>
    <t xml:space="preserve">[B.2.01] Number of local education agencies where staff received professional development and technical assistance on the development, implementation or evaluation of recess and multi-component physical education policies  </t>
  </si>
  <si>
    <t xml:space="preserve">[B.2.02] Number of students in local education agencies where staff received professional development and technical assistance on developing, implementing or evaluating recess and multi-component physical education policies </t>
  </si>
  <si>
    <t>[B.2.03] Number of state-level multi-component physical education policies for schools developed and adopted by the state</t>
  </si>
  <si>
    <t>[B.2.04] Number of state-level recess policies for schools developed and adopted by the state</t>
  </si>
  <si>
    <t xml:space="preserve">[B.3.01] Number of ECEs that adopt strategies to increase physical activity </t>
  </si>
  <si>
    <t>[B.3.02] Number of children who attend ECEs that adopt strategies to increase physical activity</t>
  </si>
  <si>
    <t>[B.3.03] Number of worksites that adopt strategies to increase physical activity</t>
  </si>
  <si>
    <t>[B.3.04] Number of employees who work in worksites that adopt strategies to increase physical activity</t>
  </si>
  <si>
    <t>[B.4.01] Proportion of health care systems reporting on National Quality Forum (NQF) Measure 0018</t>
  </si>
  <si>
    <t>[B.6.01] Prevalence (%) of people with self-reported prediabetes</t>
  </si>
  <si>
    <t>[B.7.01] Proportion of people with diabetes in targeted settings who have at least one encounter at an ADA recognized, AADE accredited, state accredited/certified, and/or Stanford licensed DSME program</t>
  </si>
  <si>
    <t xml:space="preserve">[2.1.01] Number of small retail venues (e.g., corner stores, bodegas, gas stations, drug/dollar stores, etc.) that sell healthier food options in underserved areas </t>
  </si>
  <si>
    <t>Short-Term</t>
  </si>
  <si>
    <t xml:space="preserve">[2.1.02] Number of adults, youth, or families that access small retail venues (e.g., corner stores, bodegas, gas stations, drug/dollar stores, etc.) offering healthier food options </t>
  </si>
  <si>
    <t>[2.1.03] Number of farmer’s markets that are accessible to designated underserved areas</t>
  </si>
  <si>
    <t>[2.1.04] Number of farmer’s markets that accept federal or state nutrition assistance benefit programs (e.g., SNAP, WIC, FMNP)</t>
  </si>
  <si>
    <t>[2.1.05] Number of adults or families that access farmer’s markets in underserved areas</t>
  </si>
  <si>
    <t>Intermediate</t>
  </si>
  <si>
    <t>[2.1.07] Percentage of adults or youth who are overweight or obese</t>
  </si>
  <si>
    <t>Long-Term</t>
  </si>
  <si>
    <t>[2.2.01] Number of ECEs that develop and/or adopt policies to implement food service guidelines, including sodium (cafeterias, vending, snack bars)</t>
  </si>
  <si>
    <t>[2.2.02] Number of worksites that develop and/or adopt policies to implement food service guidelines, including sodium (cafeterias, vending, snack bars)</t>
  </si>
  <si>
    <t>[2.2.03] Number of community settings that develop and/or adopt policies to implement food service guidelines, including sodium (cafeterias, vending, snack bars)</t>
  </si>
  <si>
    <t>[2.2.04] Number of children who attend ECEs that have developed and/or adopted policies to implement food service guidelines, including sodium</t>
  </si>
  <si>
    <t>[2.2.05] Number of employees who work in worksites that have developed and/or adopted policies to implement food service guidelines, including sodium</t>
  </si>
  <si>
    <t>[2.2.06] Number of persons who access community settings that have developed and/or adopted policies to implement food service guidelines, including sodium</t>
  </si>
  <si>
    <t>[2.2.08] Percentage of adults or youth who are overweight or obese</t>
  </si>
  <si>
    <t xml:space="preserve">[2.3.01] Number of local education agencies that received professional development and technical assistance on strategies to create a healthy school nutrition environment </t>
  </si>
  <si>
    <t xml:space="preserve">[2.3.02] Number of students in local education agencies where staff received professional development and technical assistance on strategies to create a healthy school nutrition environment </t>
  </si>
  <si>
    <t>[2.3.03] Percent of local education agencies that have adopted and implemented policies that establish standards (including sodium) for all  competitive foods available during the school day</t>
  </si>
  <si>
    <t>[2.3.04] Percent of schools that do not sell less healthy foods and beverages (soda pop or fruit drinks, sport drinks, baked goods, salty snacks, candy)</t>
  </si>
  <si>
    <t>[2.3.05] Percent of local education agencies that have adopted and implemented policies that prohibit all forms of advertising and promotion (e.g., contests and coupons) of less nutritious foods and beverages on school property</t>
  </si>
  <si>
    <t>[2.3.06] Percent of schools that prohibit all forms of advertising and promotion for candy, fast food restaurants, or soft drinks</t>
  </si>
  <si>
    <t>[2.3.07] Percent of schools that price nutritious foods and beverages at a lower cost while  increasing the price of less nutritious foods and beverages</t>
  </si>
  <si>
    <t>[2.3.08] Percent of schools that provide information to students or families on the nutrition, caloric, and sodium content of foods available</t>
  </si>
  <si>
    <t>[2.3.09] Percent of schools that place fruits and vegetables near the cafeteria cashier, where they are easy to access</t>
  </si>
  <si>
    <t>[2.3.10] Percent of schools that allow students to have access to drinking water</t>
  </si>
  <si>
    <t>[2.3.11] Percent of schools that offer fruits or non-fried vegetables when foods or beverages are offered at school celebrations</t>
  </si>
  <si>
    <t>[2.3.12] Percent of schools that allow students to purchase fruits and vegetables  from vending machines or at the school store, canteen, snack bar, or as a la carte items</t>
  </si>
  <si>
    <t>[2.3.13] Percent of K-12 students who ate vegetables 3 or more times per day (in the local education agencies targeted by FOA funding)</t>
  </si>
  <si>
    <t>[2.3.14] Percent of K-12 students who ate fruit or drank 100% fruit juices two or more times per day (in the local education agencies targeted by FOA funding)</t>
  </si>
  <si>
    <t>[2.3.15] Percent of K-12 students who drank a can, bottle or glass of soda or pop at least one time per day (in the local education agencies targeted by FOA funding)</t>
  </si>
  <si>
    <t>[2.3.16] Percent of K-12 students who are overweight or obese (in the local education agencies targeted by FOA funding)</t>
  </si>
  <si>
    <t>[2.4.01] Number of adults or youth who have access to places for physical activity, with a focus on walking</t>
  </si>
  <si>
    <t>[2.4.02] Number of local or state policies that include language that supports environmental changes to enhance places for physical activity, emphasizing walking</t>
  </si>
  <si>
    <t>[2.4.03] Number of communities that develop and/or adopt a pedestrian or transportation master plan</t>
  </si>
  <si>
    <t>[2.4.04] Percent of adults or youth who have increased physical activity through walking</t>
  </si>
  <si>
    <t>[2.4.05] Percentage of adults or youth who are overweight or obese</t>
  </si>
  <si>
    <t>[2.5.01] Number of ECEs that develop and  implement standards to increase physical activity</t>
  </si>
  <si>
    <t>[2.5.02] Number of children who attend ECEs that adopt and implement guidelines to increase physical activity</t>
  </si>
  <si>
    <t>[2.5.03] Percent of children in ECEs who engage in levels of age-appropriate physical activity as recommended by Caring For Our Children (CFOC)</t>
  </si>
  <si>
    <t>[2.5.04] Percent of children in ECEs who are overweight or obese</t>
  </si>
  <si>
    <t xml:space="preserve">[2.6.01] Number of local education agencies receiving professional development and technical assistance to establish, implement, evaluate CSPAP </t>
  </si>
  <si>
    <t xml:space="preserve">[2.6.02] Number of students in local education agencies where staff received professional development and technical assistance on establishing, implementing, and evaluating CSPAP </t>
  </si>
  <si>
    <t>[2.6.03] Percent of schools within local education agency that have established, implemented and/or evaluated CSPAP</t>
  </si>
  <si>
    <t>[2.6.04] Percent of schools that provide or require daily physical education</t>
  </si>
  <si>
    <t xml:space="preserve">[2.6.05] Number of state-level multi-component physical education policies for schools developed and adopted by the state </t>
  </si>
  <si>
    <t>[2.6.06] Percent of  K-12 students who attend PE classes on one or more days in an average week when they were in school (in the local education agencies targeted by FOA funding)</t>
  </si>
  <si>
    <t>[2.6.07] Percent of K-12 students participating in 60 minutes of daily physical activity (in the local education agencies targeted by FOA funding)</t>
  </si>
  <si>
    <t>[2.6.08] Percent of K-12 students who are overweight or obese (in the local education agencies targeted by FOA funding)</t>
  </si>
  <si>
    <t>[2.7.01] Number of birthing facilities with ideal practice on those specific practices that facilities are addressing</t>
  </si>
  <si>
    <t>[2.7.02] Total composite quality score from CDC’s Maternity Practices in Infant Nutrition and Care Survey (mPINC) (biennial)</t>
  </si>
  <si>
    <t>[2.7.03] Number of facilities designated as Baby-Friendly</t>
  </si>
  <si>
    <t>[2.7.04] Number of community sites that provide professional and peer support for breastfeeding</t>
  </si>
  <si>
    <t>[2.7.05] Number of employers that provide space and time for nursing mothers to express breast milk</t>
  </si>
  <si>
    <t xml:space="preserve">[2.7.06] Proportion of infants ever breastfed </t>
  </si>
  <si>
    <t>[2.7.07] Proportion of infants breastfed at 6 months</t>
  </si>
  <si>
    <t xml:space="preserve">[2.7.08] Proportion of infants exclusively breastfed at 6 months </t>
  </si>
  <si>
    <t>[2.7.09] Proportion of children who are overweight or obese</t>
  </si>
  <si>
    <t>[3.1.01] Proportion of health care systems with EHRs appropriate for treating patients with high blood pressure</t>
  </si>
  <si>
    <t>[3.1.02] Proportion of health care systems with EHRs appropriate for treating patients with diabetes</t>
  </si>
  <si>
    <t>[3.1.03] Proportion of patients that are in health care systems that have EHRs appropriate for treating patients with high blood pressure</t>
  </si>
  <si>
    <t>[3.1.04] Proportion of patients that are in health care systems that have EHRs appropriate for treating patients with diabetes</t>
  </si>
  <si>
    <t>[3.1.05] Proportion of health care systems reporting on National Quality Forum (NQF) Measure 0018</t>
  </si>
  <si>
    <t>[3.1.06] Proportion of health care systems reporting on National Quality Forum (NQF) Measure 0059</t>
  </si>
  <si>
    <t xml:space="preserve">[3.1.08] Proportion of patients with diabetes in adherence to medication regimens </t>
  </si>
  <si>
    <t>[3.1.09] Proportion of patients with high blood pressure that have a self-management plan (may include medication adherence, self-monitoring of blood pressure levels, increased consumption of nutritious food and beverages, increased physical activity, maintaining medical appointments)</t>
  </si>
  <si>
    <t>[3.1.10] Proportion of adults with known high blood pressure who have achieved blood pressure control</t>
  </si>
  <si>
    <t xml:space="preserve">[3.1.11] Decreased proportion of PWD with A1C &gt;9 </t>
  </si>
  <si>
    <t>[3.1.12] Age-adjusted hospital discharge rate for diabetes as any-listed diagnosis per 1,000 persons with diabetes</t>
  </si>
  <si>
    <t>[3.2.01] Proportion of health care systems with policies or systems to encourage a multi-disciplinary team approach to blood pressure control</t>
  </si>
  <si>
    <t>[3.2.02] Proportion of health care systems with policies or systems to encourage a multi-disciplinary team approach to A1C control</t>
  </si>
  <si>
    <t>[3.2.03] Proportion of patients that are in health care systems that have policies or systems to encourage a multi-disciplinary approach to blood pressure control</t>
  </si>
  <si>
    <t>[3.2.04] Proportion of patients that are in health care systems that have policies or systems to encourage a multi-disciplinary approach to A1C control</t>
  </si>
  <si>
    <t>[3.2.05] Proportion of health care systems with policies or systems to encourage patient self-management of high blood pressure</t>
  </si>
  <si>
    <t>[3.2.06] Proportion of patients that are in health care systems that have policies or systems to encourage patient self-management of high blood pressure</t>
  </si>
  <si>
    <t>[3.2.07] Proportion of adults with high blood pressure in adherence to medication regimens</t>
  </si>
  <si>
    <t xml:space="preserve">[3.2.08] Proportion of patients with diabetes in adherence to medication regimens </t>
  </si>
  <si>
    <t>[3.2.09] Proportion of patients with high blood pressure that have a self-management plan (may include medication adherence, self-monitoring of blood pressure levels, increased consumption of nutritious food and beverages, increased physical activity, maintaining medical appointments)</t>
  </si>
  <si>
    <t>[3.2.10] Proportion of adults with known high blood pressure who have achieved blood pressure control</t>
  </si>
  <si>
    <t>[3.2.11] Decreased proportion of PWD with A1C &gt;9</t>
  </si>
  <si>
    <t>[3.2.12] Age-adjusted hospital discharge rate for diabetes as any-listed diagnosis per 1,000 persons with diabetes</t>
  </si>
  <si>
    <t>[4.1.01] Number of ADA recognized, AADE accredited, or state accredited/certified DSME programs during the funding year</t>
  </si>
  <si>
    <t>[4.1.02] Number of Stanford DSMP workshops offered during the funding year</t>
  </si>
  <si>
    <t>[4.1.03] Proportion of counties with ADA recognized, AADE accredited, or state accredited/certified DSME programs</t>
  </si>
  <si>
    <t>[4.1.04] Proportion of counties with Stanford DSMP workshops</t>
  </si>
  <si>
    <t>[4.1.05] Number of Medicaid recipients with diabetes who have DSME as a covered Medicaid benefit</t>
  </si>
  <si>
    <t>[4.1.06] Proportion of people with diabetes in targeted settings who have at least one encounter at an ADA recognized, AADE accredited, state accredited/certified, and/or Stanford licensed DSME program during the funding year</t>
  </si>
  <si>
    <t xml:space="preserve">[4.1.07] Decreased proportion of people with diabetes  with A1C &gt;9 </t>
  </si>
  <si>
    <t>[4.1.08] Age-adjusted hospital discharge rate for diabetes as any-listed diagnosis per 1,000 persons with diabetes</t>
  </si>
  <si>
    <t>[4.2.01] Proportion of health care systems with policies or practices to refer persons with prediabetes or at high risk for type 2 diabetes to a CDC-recognized lifestyle change program</t>
  </si>
  <si>
    <t>[4.2.02] Proportion of participants in CDC-recognized lifestyle change programs  who were referred by a  health care provider</t>
  </si>
  <si>
    <t xml:space="preserve">[4.2.03] Number of Medicaid recipients or state/local public employees with prediabetes or at high risk for type 2 diabetes who have access to evidence-based lifestyle change programs as a covered benefit </t>
  </si>
  <si>
    <t>[4.2.04] Number of persons with prediabetes or at high risk for type 2 diabetes who enroll in a CDC-recognized lifestyle change program</t>
  </si>
  <si>
    <t>[4.2.05] Percent of participants in CDC-recognized lifestyle change programs achieving  5-7% weight loss (as reported by the CDC Diabetes Prevention Recognition Program)</t>
  </si>
  <si>
    <t>[4.3.01] Proportion of recognized/accredited DSME programs in targeted settings using CHWs in the delivery of education/services</t>
  </si>
  <si>
    <t>[4.3.03] Proportion of community pharmacists that promote medication-/self-management for adults with high blood pressure</t>
  </si>
  <si>
    <t>[4.3.04] Proportion of community pharmacists that promote medication-/self-management for adults with diabetes</t>
  </si>
  <si>
    <t>[4.3.05] Proportion of patients with high blood pressure in adherence to medication regimens</t>
  </si>
  <si>
    <t>[4.3.06] Proportion of patients with diabetes in adherence to medication regimens</t>
  </si>
  <si>
    <t>[4.3.07] Number of participants in recognized/accredited DSME programs* using CHWs in the delivery of education/services</t>
  </si>
  <si>
    <t>[4.3.08] Proportion of patients with high blood pressure that have a self-management plan (including medication adherence, self-monitoring of blood pressure levels, increased consumption of nutritious food and beverages, increased physical activity, maintaining medical appointments)</t>
  </si>
  <si>
    <t xml:space="preserve">[4.3.09] Decreased proportion of people with diabetes with A1C &gt;9 </t>
  </si>
  <si>
    <t xml:space="preserve">[4.3.10] Proportion of adults with known high blood pressure who have achieved high blood pressure control </t>
  </si>
  <si>
    <t>[4.4.01] Number of CDSM workshops offered during the funding year</t>
  </si>
  <si>
    <t>[4.4.02] Proportion of counties with CDSM workshops</t>
  </si>
  <si>
    <t>[4.4.03] Number of CDSM program participants who self-report having diabetes and complete at least 4 out of 6 workshop sessions, as a proportion of the total number of people with diabetes in the state</t>
  </si>
  <si>
    <t>[4.4.04] Age-adjusted hospital discharge rate for diabetes as any-listed diagnosis per 1,000 persons with diabetes</t>
  </si>
  <si>
    <t>[4.5.01] Number of local education agencies that receive professional development and technical assistance on meeting the daily management and emergency care needs of students with chronic conditions</t>
  </si>
  <si>
    <t>[4.5.02] Percent of schools that identify and track students with chronic conditions that may require daily or emergency management, e.g. asthma and food allergies</t>
  </si>
  <si>
    <t xml:space="preserve">[4.5.03] Number of local education agencies that receive professional development and technical assistance on meeting the daily management and emergency care needs of students with chronic conditions </t>
  </si>
  <si>
    <t xml:space="preserve">[4.5.04] Number of students identified with chronic conditions  in local education agencies with staff  that received professional development and technical assistance on meeting the daily management and emergency care needs of students with chronic conditions </t>
  </si>
  <si>
    <t>[4.5.05] Percent  of schools that have protocols that ensure students identified with a chronic condition that may require daily or emergency management are enrolled into private, state, or federally funded insurance programs if eligible</t>
  </si>
  <si>
    <t>[4.5.06] Number of local education agencies that receive professional development and technical assistance on assessment, counseling, and referrals to community-based medical care providers for students on activity, diet, and weight-related chronic conditions</t>
  </si>
  <si>
    <t>[4.5.07] Number of students identified with chronic conditions in local education agencies with staff that received professional development and technical assistance on assessment, counseling, and referrals to community-based medical care providers for students on activity, diet, and weight-related chronic conditions</t>
  </si>
  <si>
    <t xml:space="preserve">[4.5.08] Percent of schools that provide students with referral to community-based medical care providers for students identified with chronic conditions or at risk for activity, diet, and weight-related chronic conditions </t>
  </si>
  <si>
    <t>[4.5.09] Reduced absences for students identified  with chronic conditions (in the local education agencies targeted by FOA funding)</t>
  </si>
  <si>
    <t>[4.5.10] Percentage of students identified with chronic conditions who have a medical home (i.e., a medical home with skilled and knowledgeable health care professionals who, acting as a team, continuously monitor the child’s health status over time and manage the medications (not merely episodic management of attacks) (in the local education agencies targeted by FOA funding)</t>
  </si>
  <si>
    <t>Y3</t>
  </si>
  <si>
    <r>
      <rPr>
        <b/>
        <sz val="11"/>
        <rFont val="Arial"/>
        <family val="2"/>
      </rPr>
      <t>Provide access to healthier food retail</t>
    </r>
    <r>
      <rPr>
        <sz val="10"/>
        <rFont val="Arial"/>
        <family val="2"/>
      </rPr>
      <t/>
    </r>
  </si>
  <si>
    <r>
      <t xml:space="preserve">Increase access to and use of Chronic Disease Self-Management (CDSM) programs </t>
    </r>
    <r>
      <rPr>
        <b/>
        <i/>
        <sz val="11"/>
        <rFont val="Arial"/>
        <family val="2"/>
      </rPr>
      <t>(Note: States selecting this strategy must already be engaged in this work at a state level and/or be currently funded for by the CDC Arthritis Program to support work in CDSMP.)</t>
    </r>
  </si>
  <si>
    <t>State Public Health Actions to Prevent and Control Diabetes, Heart Disease, Obesity and Associated Risk Factors and Promote School Health</t>
  </si>
  <si>
    <t>Instructions</t>
  </si>
  <si>
    <t>B.1.01</t>
  </si>
  <si>
    <t>B.1.02</t>
  </si>
  <si>
    <t>B.1.03</t>
  </si>
  <si>
    <t>B.1.04</t>
  </si>
  <si>
    <t>B.1.05</t>
  </si>
  <si>
    <t>B.1.06</t>
  </si>
  <si>
    <t>B.1.07</t>
  </si>
  <si>
    <t>B.1.08</t>
  </si>
  <si>
    <t>B.2.01</t>
  </si>
  <si>
    <t>B.2.02</t>
  </si>
  <si>
    <t>B.2.03</t>
  </si>
  <si>
    <t>B.2.04</t>
  </si>
  <si>
    <t>B.3.01</t>
  </si>
  <si>
    <t>B.3.02</t>
  </si>
  <si>
    <t>B.3.03</t>
  </si>
  <si>
    <t>B.3.04</t>
  </si>
  <si>
    <t>B.4.01</t>
  </si>
  <si>
    <t>B.6.01</t>
  </si>
  <si>
    <t>B.7.01</t>
  </si>
  <si>
    <t>2.1.01</t>
  </si>
  <si>
    <t>2.1.02</t>
  </si>
  <si>
    <t>2.1.03</t>
  </si>
  <si>
    <t>2.1.04</t>
  </si>
  <si>
    <t>2.1.05</t>
  </si>
  <si>
    <t>2.1.06</t>
  </si>
  <si>
    <t>2.1.07</t>
  </si>
  <si>
    <t>2.2.01</t>
  </si>
  <si>
    <t>2.2.02</t>
  </si>
  <si>
    <t>2.2.03</t>
  </si>
  <si>
    <t>2.2.04</t>
  </si>
  <si>
    <t>2.2.05</t>
  </si>
  <si>
    <t>2.2.06</t>
  </si>
  <si>
    <t>2.2.07</t>
  </si>
  <si>
    <t>2.2.08</t>
  </si>
  <si>
    <t>2.3.01</t>
  </si>
  <si>
    <t>2.3.02</t>
  </si>
  <si>
    <t>2.3.03</t>
  </si>
  <si>
    <t>2.3.04</t>
  </si>
  <si>
    <t>2.3.05</t>
  </si>
  <si>
    <t>2.3.06</t>
  </si>
  <si>
    <t>2.3.07</t>
  </si>
  <si>
    <t>2.3.08</t>
  </si>
  <si>
    <t>2.3.09</t>
  </si>
  <si>
    <t>2.3.10</t>
  </si>
  <si>
    <t>2.3.11</t>
  </si>
  <si>
    <t>2.3.12</t>
  </si>
  <si>
    <t>2.3.13</t>
  </si>
  <si>
    <t>2.3.14</t>
  </si>
  <si>
    <t>2.3.15</t>
  </si>
  <si>
    <t>2.3.16</t>
  </si>
  <si>
    <t>2.4.01</t>
  </si>
  <si>
    <t>2.4.02</t>
  </si>
  <si>
    <t>2.4.03</t>
  </si>
  <si>
    <t>2.4.04</t>
  </si>
  <si>
    <t>2.4.05</t>
  </si>
  <si>
    <t>2.5.01</t>
  </si>
  <si>
    <t>2.5.02</t>
  </si>
  <si>
    <t>2.5.03</t>
  </si>
  <si>
    <t>2.5.04</t>
  </si>
  <si>
    <t>2.6.01</t>
  </si>
  <si>
    <t>2.6.02</t>
  </si>
  <si>
    <t>2.6.03</t>
  </si>
  <si>
    <t>2.6.04</t>
  </si>
  <si>
    <t>2.6.05</t>
  </si>
  <si>
    <t>2.6.06</t>
  </si>
  <si>
    <t>2.6.07</t>
  </si>
  <si>
    <t>2.6.08</t>
  </si>
  <si>
    <t>2.7.01</t>
  </si>
  <si>
    <t>2.7.02</t>
  </si>
  <si>
    <t>2.7.03</t>
  </si>
  <si>
    <t>2.7.04</t>
  </si>
  <si>
    <t>2.7.05</t>
  </si>
  <si>
    <t>2.7.06</t>
  </si>
  <si>
    <t>2.7.07</t>
  </si>
  <si>
    <t>2.7.08</t>
  </si>
  <si>
    <t>2.7.09</t>
  </si>
  <si>
    <t>3.1.01</t>
  </si>
  <si>
    <t>3.1.02</t>
  </si>
  <si>
    <t>3.1.03</t>
  </si>
  <si>
    <t>3.1.04</t>
  </si>
  <si>
    <t>3.1.05</t>
  </si>
  <si>
    <t>3.1.06</t>
  </si>
  <si>
    <t>3.1.07</t>
  </si>
  <si>
    <t>3.1.08</t>
  </si>
  <si>
    <t>3.1.09</t>
  </si>
  <si>
    <t>3.1.10</t>
  </si>
  <si>
    <t>3.1.11</t>
  </si>
  <si>
    <t>3.1.12</t>
  </si>
  <si>
    <t>3.2.01</t>
  </si>
  <si>
    <t>3.2.02</t>
  </si>
  <si>
    <t>3.2.03</t>
  </si>
  <si>
    <t>3.2.04</t>
  </si>
  <si>
    <t>3.2.05</t>
  </si>
  <si>
    <t>3.2.06</t>
  </si>
  <si>
    <t>3.2.07</t>
  </si>
  <si>
    <t>3.2.08</t>
  </si>
  <si>
    <t>3.2.09</t>
  </si>
  <si>
    <t>3.2.10</t>
  </si>
  <si>
    <t>3.2.11</t>
  </si>
  <si>
    <t>3.2.12</t>
  </si>
  <si>
    <t>4.1.01</t>
  </si>
  <si>
    <t>4.1.02</t>
  </si>
  <si>
    <t>4.1.03</t>
  </si>
  <si>
    <t>4.1.04</t>
  </si>
  <si>
    <t>4.1.05</t>
  </si>
  <si>
    <t>4.1.06</t>
  </si>
  <si>
    <t>4.1.07</t>
  </si>
  <si>
    <t>4.1.08</t>
  </si>
  <si>
    <t>4.2.01</t>
  </si>
  <si>
    <t>4.2.02</t>
  </si>
  <si>
    <t>4.2.03</t>
  </si>
  <si>
    <t>4.2.04</t>
  </si>
  <si>
    <t>4.2.05</t>
  </si>
  <si>
    <t>4.3.01</t>
  </si>
  <si>
    <t>4.3.02</t>
  </si>
  <si>
    <t>4.3.03</t>
  </si>
  <si>
    <t>4.3.04</t>
  </si>
  <si>
    <t>4.3.05</t>
  </si>
  <si>
    <t>4.3.06</t>
  </si>
  <si>
    <t>4.3.07</t>
  </si>
  <si>
    <t>4.3.08</t>
  </si>
  <si>
    <t>4.3.09</t>
  </si>
  <si>
    <t>4.3.10</t>
  </si>
  <si>
    <t>4.4.01</t>
  </si>
  <si>
    <t>4.4.02</t>
  </si>
  <si>
    <t>4.4.03</t>
  </si>
  <si>
    <t>4.4.04</t>
  </si>
  <si>
    <t>4.5.01</t>
  </si>
  <si>
    <t>4.5.02</t>
  </si>
  <si>
    <t>4.5.03</t>
  </si>
  <si>
    <t>4.5.04</t>
  </si>
  <si>
    <t>4.5.05</t>
  </si>
  <si>
    <t>4.5.06</t>
  </si>
  <si>
    <t>4.5.07</t>
  </si>
  <si>
    <t>4.5.08</t>
  </si>
  <si>
    <t>4.5.09</t>
  </si>
  <si>
    <t>4.5.10</t>
  </si>
  <si>
    <t>Sort Order</t>
  </si>
  <si>
    <t>Warnings:</t>
  </si>
  <si>
    <t>num</t>
  </si>
  <si>
    <t>denom</t>
  </si>
  <si>
    <t>pct</t>
  </si>
  <si>
    <t xml:space="preserve">[B.5.01] Proportion of adults in the state aware they have  high blood pressure  </t>
  </si>
  <si>
    <t>Measure ID</t>
  </si>
  <si>
    <t>B.5.01</t>
  </si>
  <si>
    <t>required input</t>
  </si>
  <si>
    <t xml:space="preserve">
</t>
  </si>
  <si>
    <t>timeframe</t>
  </si>
  <si>
    <t>Basic</t>
  </si>
  <si>
    <t>RULES</t>
  </si>
  <si>
    <t>Data Source 
(other)</t>
  </si>
  <si>
    <t>Selected</t>
  </si>
  <si>
    <t>ID</t>
  </si>
  <si>
    <t>[4.3.02] Proportion of health care systems that engage community health workers (CHWs) to link patients to community resources that promote self-management</t>
  </si>
  <si>
    <t xml:space="preserve">[3.1.07] Proportion of patients with high blood pressure in adherence to medication regimens </t>
  </si>
  <si>
    <t>Uniform Data System (UDS)</t>
  </si>
  <si>
    <t xml:space="preserve">The Office of the National Coordinator for Health Information Technology (ONC) </t>
  </si>
  <si>
    <t>Health Center Controlled Networks (HCCNs)</t>
  </si>
  <si>
    <t>Health Resources and Services Administration (HRSA)</t>
  </si>
  <si>
    <t>Centers for Medicare and Medicaid Services (CMS)</t>
  </si>
  <si>
    <t>Physician Quality Reporting System (PQRS)</t>
  </si>
  <si>
    <t>State-based recognition programs</t>
  </si>
  <si>
    <t>State Pharmacist/Pharmacy Associations</t>
  </si>
  <si>
    <t>Electronic Quality Improvement for Pharmacies and Plans (EQuiPP)</t>
  </si>
  <si>
    <t>Workbook Contents</t>
  </si>
  <si>
    <t>Purpose of the Template</t>
  </si>
  <si>
    <t>The purpose of this template is to:</t>
  </si>
  <si>
    <r>
      <t xml:space="preserve">• </t>
    </r>
    <r>
      <rPr>
        <sz val="11"/>
        <color rgb="FF000000"/>
        <rFont val="Arial"/>
        <family val="2"/>
      </rPr>
      <t>Integrate work plan progress to allow for more comprehensive performance management for both Basic and Enhanced grantees</t>
    </r>
  </si>
  <si>
    <r>
      <t xml:space="preserve">• </t>
    </r>
    <r>
      <rPr>
        <sz val="11"/>
        <color rgb="FF000000"/>
        <rFont val="Arial"/>
        <family val="2"/>
      </rPr>
      <t xml:space="preserve">Closely mirror the original work plan template provided in the FOA </t>
    </r>
  </si>
  <si>
    <r>
      <t xml:space="preserve">• </t>
    </r>
    <r>
      <rPr>
        <sz val="11"/>
        <color rgb="FF000000"/>
        <rFont val="Arial"/>
        <family val="2"/>
      </rPr>
      <t>Enable improved evaluation capabilities by NCCDPHP</t>
    </r>
  </si>
  <si>
    <r>
      <t xml:space="preserve">• </t>
    </r>
    <r>
      <rPr>
        <sz val="11"/>
        <color rgb="FF000000"/>
        <rFont val="Arial"/>
        <family val="2"/>
      </rPr>
      <t xml:space="preserve">Be used for progress updates and to fulfill CDC reporting requirements </t>
    </r>
  </si>
  <si>
    <r>
      <t xml:space="preserve">• </t>
    </r>
    <r>
      <rPr>
        <sz val="11"/>
        <color rgb="FF000000"/>
        <rFont val="Arial"/>
        <family val="2"/>
      </rPr>
      <t>Promote accountability and foster increased communication</t>
    </r>
  </si>
  <si>
    <t>Abbreviations</t>
  </si>
  <si>
    <r>
      <t xml:space="preserve">• </t>
    </r>
    <r>
      <rPr>
        <sz val="11"/>
        <color rgb="FF000000"/>
        <rFont val="Arial"/>
        <family val="2"/>
      </rPr>
      <t>HDSP = Heart Disease and Stroke Prevention</t>
    </r>
  </si>
  <si>
    <r>
      <t xml:space="preserve">• </t>
    </r>
    <r>
      <rPr>
        <sz val="11"/>
        <color rgb="FF000000"/>
        <rFont val="Arial"/>
        <family val="2"/>
      </rPr>
      <t>NPAO = Nutrition, Physical Activity, and Obesity</t>
    </r>
  </si>
  <si>
    <r>
      <t xml:space="preserve">• </t>
    </r>
    <r>
      <rPr>
        <sz val="11"/>
        <color rgb="FF000000"/>
        <rFont val="Arial"/>
        <family val="2"/>
      </rPr>
      <t>SH = School Health</t>
    </r>
  </si>
  <si>
    <t>Technical Support</t>
  </si>
  <si>
    <r>
      <t xml:space="preserve">If you need technical support when using this template, email </t>
    </r>
    <r>
      <rPr>
        <u/>
        <sz val="11"/>
        <color rgb="FF0000FF"/>
        <rFont val="Arial"/>
        <family val="2"/>
      </rPr>
      <t>1305BudgetWorkPlan@cdc.gov</t>
    </r>
    <r>
      <rPr>
        <sz val="11"/>
        <color rgb="FF000000"/>
        <rFont val="Arial"/>
        <family val="2"/>
      </rPr>
      <t xml:space="preserve"> and CC your lead project officer.</t>
    </r>
  </si>
  <si>
    <t>1305 Year 4 Work Plan</t>
  </si>
  <si>
    <t xml:space="preserve">
</t>
  </si>
  <si>
    <t>Work Plan</t>
  </si>
  <si>
    <t>Y4</t>
  </si>
  <si>
    <t xml:space="preserve"> </t>
  </si>
  <si>
    <t>Basic Work Plan</t>
  </si>
  <si>
    <t>Domain 2 Work Plan</t>
  </si>
  <si>
    <t>Domain 3 Work Plan</t>
  </si>
  <si>
    <t>Domain 4 Work Plan</t>
  </si>
  <si>
    <r>
      <t>Jurisdiction Scope</t>
    </r>
    <r>
      <rPr>
        <i/>
        <sz val="10"/>
        <rFont val="Arial"/>
        <family val="2"/>
      </rPr>
      <t xml:space="preserve">  Please select</t>
    </r>
  </si>
  <si>
    <r>
      <t xml:space="preserve">Setting  </t>
    </r>
    <r>
      <rPr>
        <i/>
        <sz val="10"/>
        <rFont val="Arial"/>
        <family val="2"/>
      </rPr>
      <t>Select yes for all that apply</t>
    </r>
  </si>
  <si>
    <t>State Government</t>
  </si>
  <si>
    <t>Community</t>
  </si>
  <si>
    <t>Faith-based</t>
  </si>
  <si>
    <t>Healthcare</t>
  </si>
  <si>
    <t>School/ Early Care</t>
  </si>
  <si>
    <t>Worksite</t>
  </si>
  <si>
    <t>Other (please describe)</t>
  </si>
  <si>
    <r>
      <t xml:space="preserve">Population of Focus  </t>
    </r>
    <r>
      <rPr>
        <i/>
        <sz val="10"/>
        <rFont val="Arial"/>
        <family val="2"/>
      </rPr>
      <t>Please select general or specific</t>
    </r>
  </si>
  <si>
    <t>Gender</t>
  </si>
  <si>
    <t>Race</t>
  </si>
  <si>
    <t>Age</t>
  </si>
  <si>
    <t>Male</t>
  </si>
  <si>
    <t>African American or Black</t>
  </si>
  <si>
    <t>Infants / Toddlers (0-1 yrs)</t>
  </si>
  <si>
    <t>Female</t>
  </si>
  <si>
    <t>American Indian or Alaska Native</t>
  </si>
  <si>
    <t>Infants / Toddlers (2-3 yrs)</t>
  </si>
  <si>
    <t>Transgender</t>
  </si>
  <si>
    <t>Asian Indian</t>
  </si>
  <si>
    <t>Children (4-11 yrs)</t>
  </si>
  <si>
    <t>Sexual Identity</t>
  </si>
  <si>
    <t>Chinese</t>
  </si>
  <si>
    <t>Adolescents (12-17 yrs)</t>
  </si>
  <si>
    <t>Bisexual</t>
  </si>
  <si>
    <t>Filipino</t>
  </si>
  <si>
    <t>Adolescents (18-19 yrs)</t>
  </si>
  <si>
    <t>Gay</t>
  </si>
  <si>
    <t>Japanese</t>
  </si>
  <si>
    <t>Adults (20-24 yrs)</t>
  </si>
  <si>
    <t>Heterosexual</t>
  </si>
  <si>
    <t>Korean</t>
  </si>
  <si>
    <t>Adults (25-39 yrs)</t>
  </si>
  <si>
    <t>Lesbian</t>
  </si>
  <si>
    <t>Vietnamese</t>
  </si>
  <si>
    <t>Adults (40-49 yrs)</t>
  </si>
  <si>
    <t>Questioning</t>
  </si>
  <si>
    <t>Other Asian (specify)</t>
  </si>
  <si>
    <t>Older Adults (50-64 yrs)</t>
  </si>
  <si>
    <t>Geography</t>
  </si>
  <si>
    <t>Native Hawaiian or other Pacific Islander</t>
  </si>
  <si>
    <t>Older Adults (65 yrs &amp; older)</t>
  </si>
  <si>
    <t>Rural</t>
  </si>
  <si>
    <t>Guamanian or Chamorro</t>
  </si>
  <si>
    <t>Other Populations</t>
  </si>
  <si>
    <t>Urban</t>
  </si>
  <si>
    <t>Samoan</t>
  </si>
  <si>
    <t>Low Socioeconomic Status</t>
  </si>
  <si>
    <t>Frontier</t>
  </si>
  <si>
    <t>White</t>
  </si>
  <si>
    <t>Disability</t>
  </si>
  <si>
    <t>Ethnicity</t>
  </si>
  <si>
    <t>Hispanic or Latino</t>
  </si>
  <si>
    <t>Not Hispanic or Latino</t>
  </si>
  <si>
    <t>Strategy B.1: Promote the adoption of food service guidelines/nutrition standards, which include sodium</t>
  </si>
  <si>
    <t>Strategy B.2: Promote the adoption of physical education/physical activity (PE/PA) in schools</t>
  </si>
  <si>
    <t>Strategy B.3: Promote the adoption of physical activity (PA) in early care and education (ECE) and worksites</t>
  </si>
  <si>
    <t>Focus Areas</t>
  </si>
  <si>
    <t>Click to review focus areas for this strategy</t>
  </si>
  <si>
    <t>Strategy B.4: Promote reporting of blood pressure and A1C measures; and, as able, initiate activities that promote clinical innovations, team-based care, and self-monitoring of blood pressure</t>
  </si>
  <si>
    <t>Strategy B.5: Promote awareness of high blood pressure among patients</t>
  </si>
  <si>
    <t>Strategy B.6: Promote awareness of prediabetes among people at high risk for type 2 diabetes</t>
  </si>
  <si>
    <t>Strategy B.7: Promote participation in ADA-recognized, AADE-accredited, state-accredited/certified, and/or Stanford licensed diabetes self-management education (DSME) programs</t>
  </si>
  <si>
    <t>Strategy 2.1: Increase access to healthy foods and beverages</t>
  </si>
  <si>
    <t>Strategy 2.2: Implement food service guidelines/nutrition standards where foods and beverages are available.  Guidelines and standards should address sodium</t>
  </si>
  <si>
    <t>Strategy 2.3: Create supportive nutrition environments in schools</t>
  </si>
  <si>
    <t>Strategy 2.4: Increase physical activity access and outreach</t>
  </si>
  <si>
    <t>Strategy 2.5: Implement physical activity in early care and education</t>
  </si>
  <si>
    <t>Strategy 2.6: Implement quality physical education and physical activity in K-12 schools</t>
  </si>
  <si>
    <t>Strategy 2.7: Increase access to breastfeeding friendly environments</t>
  </si>
  <si>
    <t>Strategy 3.1: Increase implementation of quality improvement processes in health systems</t>
  </si>
  <si>
    <t>Strategy 3.2: Increase use of team-based care in health systems</t>
  </si>
  <si>
    <t>Strategy 4.1: Increase use of diabetes self-management programs in community settings</t>
  </si>
  <si>
    <t>Strategy 4.2: Increase use of lifestyle intervention programs in community settings for the primary prevention of type 2 diabetes</t>
  </si>
  <si>
    <t>Strategy 4.3: Increase use of health-care extenders in the community in support of self-management of high blood pressure and diabetes</t>
  </si>
  <si>
    <t>Strategy 4.4: Increase use of chronic disease self-management programs in community settings</t>
  </si>
  <si>
    <t>Strategy 4.5: Implement policies, processes, and protocols in schools to meet the management and care needs of students with chronic conditions</t>
  </si>
  <si>
    <t>American Community Survey (ACS)</t>
  </si>
  <si>
    <t>Breastfeeding Report Card</t>
  </si>
  <si>
    <t>Let’s Move Childcare (LMCC) database – data pulled by DNPAO for participating grantees</t>
  </si>
  <si>
    <t>National Conference of State Legislators (NCSL) Breastfeeding Laws</t>
  </si>
  <si>
    <t>National Environmental Public Health Tracking Network</t>
  </si>
  <si>
    <t>National Survey of Children’s Health</t>
  </si>
  <si>
    <t>State Fruit and Vegetable Indicator Report</t>
  </si>
  <si>
    <t>WVDE Office of Child Nutrition Training Log</t>
  </si>
  <si>
    <t>WV Educational Information System (WVEIS)</t>
  </si>
  <si>
    <t/>
  </si>
  <si>
    <t xml:space="preserve">Bureau for Children and Families ECE enrollment records </t>
  </si>
  <si>
    <t>2011-2012 WV Health and PE Leadership Academy Log</t>
  </si>
  <si>
    <t>CSPAP Training</t>
  </si>
  <si>
    <t>WV Education Information System</t>
  </si>
  <si>
    <t xml:space="preserve">2012 Shape of the Nation Report </t>
  </si>
  <si>
    <t>Measure met (denominator is 10).</t>
  </si>
  <si>
    <t>WV Department of Education</t>
  </si>
  <si>
    <t>Bureau for Children and Families ECE enrollment records</t>
  </si>
  <si>
    <t>WVDHHR PEIA</t>
  </si>
  <si>
    <t>Presently 41% according 2013 BRFSS.</t>
  </si>
  <si>
    <t>Health Department Pilot</t>
  </si>
  <si>
    <t>Presently 8.6% according 2013 BRFSS</t>
  </si>
  <si>
    <t>WV Wellness Council</t>
  </si>
  <si>
    <t>State Indicator Report on Fruits and Vegetables 2013</t>
  </si>
  <si>
    <t>The median is the median daily intake of fruits for WV adults. Data is from CDC's State Indicator Report on Fruits and Vegetables 2013. The targets were designated based on ChooseMyPlate daily recommendations of fruits and vegetables.</t>
  </si>
  <si>
    <t>The numerator is the median daily intake of vegetables for WV adults. The targets were designated based on ChooseMyPlate daily recommendations of fruits and vegetables.</t>
  </si>
  <si>
    <t>The numerator is the median daily intake of fruits for WV adolescents. The targets were designated based on ChooseMyPlate daily recommendations of fruits and vegetables.</t>
  </si>
  <si>
    <t>The numerator is the median daily intake of vegetables for WV adolescents. The targets were designated based on ChooseMyPlate daily recommendations of fruits and vegetables.</t>
  </si>
  <si>
    <t>Baseline number is based on 2013 BRFSS.</t>
  </si>
  <si>
    <t>WV Department of Education Policy 4321.1</t>
  </si>
  <si>
    <t>WV Department of Education policy 4321.1 requires that students must have access to drinking water.</t>
  </si>
  <si>
    <t>WV Department of Education policy 4321.1 prohibits any food brought in or delivered to be consumed by the general student population that is not regulated and monitored by school personnel to meet the requirements of this policy including any food for celebrations.</t>
  </si>
  <si>
    <t>WV Department of Education policy prohibits a la carte sales, and sales of less nutritious foods and beverages during the school day, therefore all schools should be answering that they do not do this because it's against policy.</t>
  </si>
  <si>
    <t>WVURC-OHSR</t>
  </si>
  <si>
    <t>ADA, AADE</t>
  </si>
  <si>
    <t>CDC Division of Diabetes Translation (DDT), ADA Chronicle Diabetes; AADE7 System; 2013 BRFSS</t>
  </si>
  <si>
    <t>Numerators are provided by CDC.The number of people with diabetes in WV was estimated from 2013 BRFSS data.</t>
  </si>
  <si>
    <t>CDC DDT</t>
  </si>
  <si>
    <t>Health care systems</t>
  </si>
  <si>
    <t>There are currently no payor systems reimbursing for  CDC recognized lifestyle change programs for patients with prediabetes or high risk of type 2 diabetes.</t>
  </si>
  <si>
    <t>State Medicaid Agency does not currently provide coverage for pre-diabetes lifestyle change programs. Working with State Medicaid Agency to begin providing coverage for these programs. The denominator represents the number of Medicaid recipients in Jan 2014 to Feb 2015</t>
  </si>
  <si>
    <t>State</t>
  </si>
  <si>
    <t>Yes</t>
  </si>
  <si>
    <t>Specific (select yes for all that apply)</t>
  </si>
  <si>
    <t>City/County/Local</t>
  </si>
  <si>
    <t>Q1</t>
  </si>
  <si>
    <t>Q4</t>
  </si>
  <si>
    <t>[2.1.06] Percent of adults or youth who increase consumption of nutritious foods and beverages (measured as daily median intake of fruits and vegetables)</t>
  </si>
  <si>
    <t>[2.2.07] Percent of adults or youth who increase consumption of nutritious foods and beverages (measured as daily median intake of fruits and vegetables)</t>
  </si>
  <si>
    <t>Public Health Advisor</t>
  </si>
  <si>
    <t>KEYS, WVU Extension</t>
  </si>
  <si>
    <t xml:space="preserve">KEYS, WVU Extension, Choose to Change, </t>
  </si>
  <si>
    <t>KEYS, WVU Extension, Choose to Change, BCF</t>
  </si>
  <si>
    <t>KEYS, WVU Extension, Choose to Change</t>
  </si>
  <si>
    <t>HPCD</t>
  </si>
  <si>
    <t>Q2</t>
  </si>
  <si>
    <t>WVU Extension</t>
  </si>
  <si>
    <t>Q3</t>
  </si>
  <si>
    <t>Coordinated School Health Director</t>
  </si>
  <si>
    <t>WV Dept. of Education</t>
  </si>
  <si>
    <t>2.3.A: Communicate with and educate school administrators/officials to increase compliance on existing WV Policy 4321.1 Standards for School Nutrition, which includes standards for sodium, prohibits competitive foods and a la carte sales, requires drinking water be available throughout the day, and demands any other food sold or distributed during the school day meet the established standards and guidelines for school lunch including sodium.</t>
  </si>
  <si>
    <t>WV Department of Education and Regional Wellness Specialists</t>
  </si>
  <si>
    <t xml:space="preserve">2.3.B: Train and assist schools in every county throughout the state on strategies to create a healthy school nutrition environment. </t>
  </si>
  <si>
    <t xml:space="preserve">2.3.C:  Continue to work with 15 recruited counties to participate in the Healthier US School Challenge, which recognizes schools that create healthier school environments  through promotion of nutrition and physical activity, and implement the USDA endorsed Smarter Lunchroom Movement that promotes:
•Low Cost/No-Cost Solutions
 •Lunchroom Environment Focus
 •Promotion of healthy eating behaviors
 •Sustainability
</t>
  </si>
  <si>
    <t>2.3.D:  Assist all schools with making nutritional information (caloric and sodium content, etc.) related to foods available at school accessible to students and their families.</t>
  </si>
  <si>
    <t>Schools</t>
  </si>
  <si>
    <t>Students in the counties total</t>
  </si>
  <si>
    <t>students in actual schools trained</t>
  </si>
  <si>
    <t>Counties</t>
  </si>
  <si>
    <t xml:space="preserve">WV Regional Education Service Agency </t>
  </si>
  <si>
    <t>WV Division of Primary Care</t>
  </si>
  <si>
    <t>WVU School of Pharmacy/Wigner Institute</t>
  </si>
  <si>
    <t>WV Academy of Family Physicians</t>
  </si>
  <si>
    <t>WV Oral Health Program</t>
  </si>
  <si>
    <t xml:space="preserve"> Health Systems Manager</t>
  </si>
  <si>
    <t xml:space="preserve">  Public Health Advisor</t>
  </si>
  <si>
    <t>Health Systems Manager</t>
  </si>
  <si>
    <t>WVU Office of Health Services Research</t>
  </si>
  <si>
    <t>American Heart Association</t>
  </si>
  <si>
    <t>WVU School of Pharmacy/Wigner Institute; WV Academy of Family Physicians</t>
  </si>
  <si>
    <t>Coventry, MOVHD, Unicare, Potomac Valley Hospital</t>
  </si>
  <si>
    <t>Coventry, MOVHD, Unicare, Potomac Valley Hospital, WV Bureau for Medical Services</t>
  </si>
  <si>
    <t>WVU Office of Health Systems Research</t>
  </si>
  <si>
    <t>BCF, Nurse Health Consultants, ECE Licensing</t>
  </si>
  <si>
    <t>WVU Office of Health Services Research, WV Academy of Family Physicians</t>
  </si>
  <si>
    <t>The WV Health and PE Leadership Academy was cut at the end of the 2012-13 school year and is no longer being held due to funding cuts, explored new data source. This information was populated from Year 2 workplan per CDC evaluators suggestion to ensure that data is not lost although this is no longer a viable data source. New data source for year 2 and year 3 will be the CSPAP trainings conducted by the WV Department of Education.</t>
  </si>
  <si>
    <t>CSPAP trainings are conducted by the WV Department of Education. By June 2015, there were 3 CSPAP Trainings. Denominator is 55 county school districts. Actual enrollment numbers for WV 2014-2015 school year is 279899. Depending on actual enrollment numbers for years three and five, these targets could change.</t>
  </si>
  <si>
    <t>CSPAP trainings are conducted by the WV Department of Education. By June, there were 3 CSPAP trainings. There was representation from 153 schools potentially reaching a total of 230 people trained. Projections for year 3 &amp; 5 may change depending on the staff members who are trained (i.e. it is difficult to know which staff members will attend and which LEAs will be represented).</t>
  </si>
  <si>
    <t>Baseline was reached through WV Worksite Wellness. CDC Health Scorecard assessed for all DOE worksites by counties (55). They will be assessed and PA strategies improved upon.</t>
  </si>
  <si>
    <t>Measure met. WV DOE policy 4321.1 prohibits all competitive foods in schools. Food Service Directors from every LEA (55 counties) are required to receive training every year by the WV Department of Education, Office of Child Nutrition. Fifteen LEAs (100%) were selected based on CDC recommendations. The denominator for LEA's was 15.</t>
  </si>
  <si>
    <t>Measure met. WV DOE policy 4321.1 prohibits all competitive foods in school.</t>
  </si>
  <si>
    <t>WV Department of Education Policy 4321.1 prohibits the sale of any food or beverage that does not meet the nutritional guidelines set forth in the policy. WV law does allow county boards to permit the sale of soft drinks to students in high school.</t>
  </si>
  <si>
    <t xml:space="preserve">Upon further review of policy 4321.1, we have determined that it does in fact prohibit all forms of advertising and promotion of less nutritious foods and beverages on school property. Line item 5.1.e of the code states that "Other foods and beverages may not be sold, served or distributed in such a way as to encourage the distribution or purchase of these items as a ready substiture for, or in addition to, reimbursable meals."  Also, line item 6.1 states that "On school premises, from the arrival of the first child at school until the departure of the last regularly scheduled school bus, all fund raising activities involving foods and beverages shall comply with the standards set forth in the policy."  Line item 6.2 further states that "County boards of education should minimize marketing other foods and beverages in the high school setting by locating their distribution in low student traffic areas and by ensuring that the exterior of vending machines does not depict commercial logos of products or suggest that the consumpition of vended items conveys a health or social benefit."  Although WV State Code 18-2-6a permits sale of soft drinks ONLY to students in county high schools, they are limited to outside of breakfast and lunch periods and may not be promoted or marketed. </t>
  </si>
  <si>
    <t>2014 School Health Profile reported 56.4% for this measure. New school health profiles expected in 2016, will give better idea for year 4 targets.</t>
  </si>
  <si>
    <t>WV Department of Education policy 4321.1 prohibits a la carte sales, therefore all schools should be answering that they do not do this because they don't price or sell individual foods.</t>
  </si>
  <si>
    <t>School  profiles in 2016 will give us a better approximate performance so we can make better Year 4 targets.</t>
  </si>
  <si>
    <t>Based on high school YRBS, new is data expected in 2016.</t>
  </si>
  <si>
    <t>Based on high school YRBS, new data expected in 2016.</t>
  </si>
  <si>
    <t>Based on high school YRBS adding the percentage of students who reported themselves as obese and the percentage reporting themselves as overweight, new is data expected in 2016</t>
  </si>
  <si>
    <t>CDC recognized lifestyle change programs</t>
  </si>
  <si>
    <t xml:space="preserve">
CSPAP trainings are conducted by the WV Department of Education. At least 2 trainings are expected to occur during year 4.
</t>
  </si>
  <si>
    <t>WV Policy 2510 was found to be  interpreted as an existing policy that applies to recess.</t>
  </si>
  <si>
    <t xml:space="preserve">There are 524 ECEs in WV; 361 of these are licensed childcare centers, which surveys were administered. </t>
  </si>
  <si>
    <t>There were 33,035 children estimated to be attending the 524 ECEs. The numerator will be the number of children attending an ECE that has a written policy for PA. Targets may change in the future depending on enrollment status.</t>
  </si>
  <si>
    <t>241 represents individual worksites rather than the 61 organizational offices and bureaus within the DHHR structure. The Scorecard section on physical activity was used and this number refers to question #46 of that section. These questions are planned to be asked again later in Year 5.</t>
  </si>
  <si>
    <t>Using the information from the scorecards that identified 130 sites with &lt;50 employees, 85 sites with between 50 and 100 employees and 26 sites with greater than 100. The number of employees (numerator) was determined by multiplying the number of sites with the highest number in the first two categories and multiplying the last by 101. The overall percentage is significantly lower based on the lack of accurate employees in the worksites with more than 100 employees.  Unfortunately the actual number of employees per site was not collected. The denominator is 40,000 (44%). Another follow-up assessment will be conducted in Year 5.</t>
  </si>
  <si>
    <t>Due to the variation in the number of employees at the worksites, Year 4 and 5 targets are yet to be determined. Potential worksites have been identified, but the number of employees have yet to be determined by Q4.</t>
  </si>
  <si>
    <t>Per conversations with CDC Evaluation team, we've revised data measures based on the definition of "health system" provided. At the highest level possible these are the health systems we have assessed that report on NQF Measure 0018. HPCD expects to expand to the other identified health sytems in years 4 and 5.</t>
  </si>
  <si>
    <t>Numerator provided by CDC. Received approval from CDC to align the denominator with current BRFSS estimates on the prevalence of diabetes in WV among adults. Year 4/5 targets may change once recent data is acquired.</t>
  </si>
  <si>
    <t>Per the CDC 1305 Performance measures reporting guidance tip for year 2-3 document, "To date, there has not been sufficient data reported by recognized programs to provide information for PM 4.2.05.  Baseline and target data for that measure may be left blank at this time." Will inquire with CDC if this holds tru for year 4.</t>
  </si>
  <si>
    <t>Data is provided by CDC from DPRP State Level Report.</t>
  </si>
  <si>
    <t>Data is provided by CDC from DPRP State Level Report. Baseline numerator is 113 and denominator is 214. Year 4 target numerator is 400 and Year 5 target numerator is 530. Year 5 target percent was altered from 100%.</t>
  </si>
  <si>
    <t>Data should read 111.0 per 1000 for baseline, 106 per 1000 for year 4 targets, and 104 per 1000 for year 4 targets. Data retrieved per CDC's instructions from (http://apps.nccd.cdc.gov/DDTSTRS/StateSurvData.aspx).</t>
  </si>
  <si>
    <t>As of January of 2016, there are currently 22 counties that provide DSME services in WV. The Williams Health and Wellness Center ADA-recognized site was added in November of 2015. This  new site is located in Mingo County, which previously was an ADA-unrecognized or AADE-unaccredited community.</t>
  </si>
  <si>
    <t xml:space="preserve">These projections are made based on health systems represented in the three (Greenbrier, Mid-Ohio Valley, Kanawha/ Putnam/ Boone area) of the four selected regions. The fourth selected region is Mineral County. Year 5 targets are subject to change.  </t>
  </si>
  <si>
    <t xml:space="preserve">These projections are made based on health systems represented in the three (Greenbrier. Mid-Ohio Valley, Kanawha/ Putnam/ Boone area) of the four selected regions. The fourth selected region is Mineral County. Year 5 targets are subject to change. </t>
  </si>
  <si>
    <t>OHSR/DHHR</t>
  </si>
  <si>
    <t>Per conversations with CDC Evaluation team, we've revised data measures based on the definition of "health system" provided. Due to the altered interpretation of health sytems, we have changed the denominators.</t>
  </si>
  <si>
    <t>Measure met. Since the number of students vary from year to year, Year 5 target will be different depending on the number of students enrolled. However, the Food Service Directors from every LEA (55 counties) are required to receive training every year by the WV Department of Education, Office of Child Nutrition, therefore every child enrolled in public school benefits. Numerator/Denominator was 105,884 (number in the targeted 15 counties), but that is subject to change year-to-year.</t>
  </si>
  <si>
    <t>HPCD staff has identified 10 worksites in target counties and will be using the CDC online toolkit and CDC National Health Worksite and Work@Health resources to further guide activities. The numerator has yet to be determined and may change depending on the size of the organizations that particpate in the planned activities.</t>
  </si>
  <si>
    <t>Off</t>
  </si>
  <si>
    <t>Community Branch Manager</t>
  </si>
  <si>
    <t>Community Branch Manager &amp; Policy-Linkage Branch Manager</t>
  </si>
  <si>
    <t>Clinical Nurse Advisor</t>
  </si>
  <si>
    <t>Policy - Linkage Branch Manager</t>
  </si>
  <si>
    <t>1.1.A: Hold at least two (2) professional development opportunities for all County Food Service Directors on existing WV Policy 4321.1 Standards for School Nutrition.</t>
  </si>
  <si>
    <t>1.1.B: Offer technical assistance to 100% of Local Education Agencies (LEAs) to ensure compliance for WV Policy 4321.1 Standards for School Nutrition.</t>
  </si>
  <si>
    <t>1.2.B: Facilitate quarterly meetings with the Statewide Advisory Committee to review all ECE activities in WV and develop strategies to increase adoption of statewide policy.</t>
  </si>
  <si>
    <t>1.2.C: Collaborate with Bureau for Children and Families to assess compliance of ECE's on the statewide regulations for childcare relating to nutrition.</t>
  </si>
  <si>
    <t>1.1.C: Partner with WV Department of Education (DOE) and Regional Wellness Specialists to review, revise, implement, and evaluate Local Wellness Policy (LWP) that aligns with federal requirements and national recommendations (such as looking at nutrition environment in schools, access to drinking water, etc).</t>
  </si>
  <si>
    <t>2.1.E: Track the number of state recess policies through partnership with WV DOE.</t>
  </si>
  <si>
    <t>2.1.F: Assess the possibility of developing and implementing a state recess policy through partnerships with WV DOE and other stakeholders.</t>
  </si>
  <si>
    <t>3.1.D: Share ECE policies on the HPCD policy library to use as a resource for stakeholders and ECEs that do not have strategies for physical activity.</t>
  </si>
  <si>
    <t xml:space="preserve">4.1.B: Identify and assess which nursing homes across the state are reporting on NQF performance measures for both hypertension and diabetes (NQF 18 and 59). </t>
  </si>
  <si>
    <t>WV Health Care Association, WV Office of Health Facility Licensure &amp; Certification</t>
  </si>
  <si>
    <t>WV Center for Local Health, WV Public Health Association</t>
  </si>
  <si>
    <t>6.1.A: Recruit up to 20 additional local health departments to incorporate the CDC Prediabetes Screening Test into existing clinical setting via the previously developed screening algorithm to promote awareness and enhance referral processes.</t>
  </si>
  <si>
    <t>WVU School of Public Health, Marshall University School of Public Health</t>
  </si>
  <si>
    <t>2.2.B: Promote sodium reduction resources from CDC SALT, ASTHO, and American Heart Association including toolkits, webinars, websites, videos in worksites within four focus regions (Mid-Ohio Valley, Putnam County, Mineral County, and Greenbrier County).</t>
  </si>
  <si>
    <t>2.2.C: Expand HPCD’s Policy Library and include food service guidelines/policies identified in worksites within four focus regions (Mid-Ohio Valley, Putnam County, Mineral County, and Greenbrier County).</t>
  </si>
  <si>
    <t xml:space="preserve">3.1.B: Work with the WVU Office of Health Services Research (OHSR) to utilize the Chronic Disease Electronic Management System (CDEMS) in order to identify undiagnosed hypertensive patients in health systems located within HPCD’s four focus regions. </t>
  </si>
  <si>
    <t>3.1.C: Research free EHRs and the status/availability of HEALTHeWV, a free statewide EHR, and decide which ones are viable options for health systems that do not have EHRs appropriate for treating patients with high blood pressure.</t>
  </si>
  <si>
    <t>4.1.A: Recruit and assist up to five sites, from the previous year's AADE DSME Workshop, to prepare and/or apply for AADE accreditation.</t>
  </si>
  <si>
    <t>4.2.A: Capture and analyze data specific for West Virginia (pilot project regions) that demonstrates intervention costs, medical savings and productivity gains as it relates to CDC recognized lifestyle change programs (NDPP).</t>
  </si>
  <si>
    <t>Health Research Services Administration (HRSA), WV Primary Care Association</t>
  </si>
  <si>
    <t xml:space="preserve">ADA Chronicle Diabetes,  AADE7 System </t>
  </si>
  <si>
    <t>Baseline was amended to 1053 from 1007 due to the change in ICD-10 codes related to DSME and the updated baseline is from 7/1/14-6/30/15. Medical providers may bill Medicaid up to 12 months after initial service, and may dispute declined services up to an additional 12 months.  The year 3 Actual is baseline (1053) added to the current year (500), which includes partial data for the time period 7/1/2015 - 12/31/2015. The up-to-date denominator is 627,137.</t>
  </si>
  <si>
    <t>CDC Public Health Advisor</t>
  </si>
  <si>
    <t>Policy Linkage Branch Manager</t>
  </si>
  <si>
    <t>2.1.F: Partner with WV Department of Education (DOE) Office of School Improvement to include physical activity in the school and classroom as an intervention for identified priority schools.</t>
  </si>
  <si>
    <t>2.1.G: Analyze PA in the Classroom Follow-up Survey results administered by WVU</t>
  </si>
  <si>
    <t xml:space="preserve">4.2.B: Develop West Virginia specific Cost-Effective/Return on Investment (ROI) fact sheets (which demonstrate intervention costs, medical savings and evidence-based demonstrated outcomes for diabetes prevention) for distribution and presentation to payers, decision makers and employers at various conferences, meetings and other opportunities. </t>
  </si>
  <si>
    <t>Special Projects Coordinator</t>
  </si>
  <si>
    <t>7.1.A: Disseminate GIS maps, which contain current locations of DSME programs and drive times for FQHC patients with diabetes, to healthcare providers in order to increase patient referrals to self-management education programs.</t>
  </si>
  <si>
    <t xml:space="preserve">The year 4 target we are seeing is 5891 and the year 5 target is 6000. Please inform us if this is not in alignment with what CDC is seeing. Although, you are correct in the target data not aligning with intended activities. WV is planning on working with pharmacies to get at least 5 pharmacies ADA or AADE-accredited. Therefore, this will be evaluated with other activities to increase referrals to DSME programs to determine a more accurate year 5 target.
</t>
  </si>
  <si>
    <t>There is a state-wide policy, which requires all ECEs have nutrition programs consistent with, “United States Department of Agriculture’s (USDA) Child and Adult Care Food Program (CACFP), Meal and Snack Patterns (Appendix 78-1-C).  Additional sub-rows will be added to clarify the number/proportion of ECEs meeting this guideline. Furthermore, this definition of menu guidelines in the policy will be reviewed to ensure it meets the, “food service guidelines that align with the HHS/GSA Health and Sustainability Guidelines for Federal Concessions and Vending Operations” recommended by DNPAO. New interpretation of policies will be seen in the revised APR.</t>
  </si>
  <si>
    <t>The state has currently identified 125 health systems within WV and intends to identify more by the end of year 5. Corrections will be made to ensure that date collected matches the timeframe indicated.</t>
  </si>
  <si>
    <t>156/506 are the patients who had previously not been diagnosed with high blood pressure but had newly been identified to have high BP from the Health Department Pilot intervention. Therefore, 30.8% of patients were newly diagnosed, while 48.6% of the population reached by the intervention had previously been diagnosed with high BP or been identified to have high BP and referred to seek further treatment. Furthermore, 506 people is the reach of the intervention thus far and the intent is to work with more health departments to expand the reach and it is predicted to be 4400 by the end of year 5. The 4400 is assuming that we get 100 people from each 44 Local Health Departments (LHDs) out of the total 49 LHDs to participate in the Pilot Project.  Question (regarding sub-row for HD intervention): The numerator includes the number of adults newly identified as having high blood pressure, while the denominator is the number of patients reached by the intervention.</t>
  </si>
  <si>
    <t>1.2. A   Train up to 60 new ECE sites using the NAPSACC and GoNAPSACC models to increase awareness and adoption of policy 78CSR 1.</t>
  </si>
  <si>
    <t>Details describing the numerator will be added to the Measure Notes Field and this further detail should assist with activities for follow-up.</t>
  </si>
  <si>
    <t>For measures B.2.01 and B.2.02, have worked with Teresa and DOE to determine the source of the data on how many people are trained and will also include “WVZoom” as the data source for the number of students within counties of those where teachers were trained</t>
  </si>
  <si>
    <t xml:space="preserve">3.1.B:  HPCD will redistribute the survey to all of the 361 ECE’s to collect data on written physical activity policies. </t>
  </si>
  <si>
    <t>3.1.A: Train up to 60 new sites on NAPSACC, GoNapsacc, “I am Moving I am Learning”, and Choose to Change.</t>
  </si>
  <si>
    <t>WV Physical Activity Network, Kanawha Coalition for Community Health Improvement, Worksites, American Heart Association</t>
  </si>
  <si>
    <t>3.2.C Work with WV Regional Education Services Agency in up to 55 school worksites, who completed CDC HSC in Year 3, to provide guidance on adoption of physical activity strategies such as the Take the Stairs! Campaign.</t>
  </si>
  <si>
    <t xml:space="preserve">4.1.C: Determine the number of pharmacies throughout the state and identify which report NQF 18 and NQF 59 performance measures. </t>
  </si>
  <si>
    <t xml:space="preserve">5.1.C: Partner with the Division of Primary Care to obtain and analyze collected HRSA data to: 1) identify the number of patients in primary care clinics throughout the state who have undiagnosed hypertension; and 2) encourage clinics to utilize recall processes. . </t>
  </si>
  <si>
    <t>5.1.A: Recruit up to 20 additional local health departments to build upon previous years activities incorporating the Million Hearts Stoplight hypertension screening tool into existing clinical setting, via the previously developed screening algorithm to promote awareness and enhance referral processes with the goal to reach all 49 LHDs before end of grant period.</t>
  </si>
  <si>
    <t xml:space="preserve">6.1.C: Develop and link to HPCD’s web page an online course on prediabetes and the National DPP for use with healthcare  students. </t>
  </si>
  <si>
    <t>6.1.B: Work with up to five colleges and universities in the state to include the CDC Prediabetes Screening Test and diabetes information into orientation packets for distribution to all new undergraduate/graduate students.</t>
  </si>
  <si>
    <t>WVAFP, WVMI</t>
  </si>
  <si>
    <t xml:space="preserve">7.1.B: Promote current CDC's ADA/AADE patient resources in up to 50 private physician waiting rooms in order to encourage increased participation in self-management education programs throughout the state. </t>
  </si>
  <si>
    <t xml:space="preserve">7.1 C: Identify and recruit up to five worksites who will participate in the American Diabetes Association’s (ADA) Stop Diabetes at Work campaign.  </t>
  </si>
  <si>
    <t>3.1.C: Collect data from the 1416 “Cooperative Agreement CDC-RFA-DP14-1416 Programs to Reduce Obesity in High Obesity Areas” grantee on ECE interventions, number of ECE's trained and number of ECEs that adopt physical activity policies or strategies.</t>
  </si>
  <si>
    <t>2.2.A: Partner with up to 10 new worksites to conduct CDC HSC assessment and provide technical assistance focused on nutrition guidelines and standards where food and beverages are available within four focus regions (Mid-Ohio Valley, Putnam County, Mineral County and Greenbrier County).</t>
  </si>
  <si>
    <t xml:space="preserve">America Heart Association, worksites, </t>
  </si>
  <si>
    <t>2.2.D: Engage up to 10 worksites to review sodium reduction resources to generate a list of most useful worksite resources to include on HPCD sodium reduction resource pages.</t>
  </si>
  <si>
    <t>Worksites</t>
  </si>
  <si>
    <t>3.2.B: Utilize HPCD website to promote physical activity campaign materials, monthly track the number of times page is accessed and follow-up on requests.</t>
  </si>
  <si>
    <t>1.2.D   Develop a crosswalk document highlighting the partner agencies’ organizational goals, activities and progress to identify gaps and develop a plan to  align efforts across West Virginia.</t>
  </si>
  <si>
    <t>2.2.E: Develop a monthly health promotion sodium reduction calendar to include on the website and share with worksites receiving technical assistance education and promote sodium reduction.</t>
  </si>
  <si>
    <t xml:space="preserve">2.2.F Work with WV Regional Education Services Agency in up to 55 school worksites who completed CDC HSC in Year 3 to provide guidance on adoption of nutrition strategies such as the sodium reduction. </t>
  </si>
  <si>
    <t>3.1.A: Identify up to 5 new health systems within HPCD's four focus regions that do not have or utilize electronic health records (EHRs) appropriate for treating patients with high blood pressure and assist with the development of strategies to address barriers and increase quality improvement processes and performance.</t>
  </si>
  <si>
    <t>3.1.D: Continue to assess current practices and reporting efforts of 13 health systems within HPCD's four focus regions: to identify usage of EHRs appropriate for treating patients with high blood pressure; reporting of measures; adoption of quality of care standards and strategies and implement approaches with health systems to overcome barriers.</t>
  </si>
  <si>
    <t xml:space="preserve">4.1.B: Work with the aforementioned five sites and the WVU School of Pharmacy/Wigner Institute to: 1) add up three sites in high diabetes prevalence areas that do not currently have AADE-accreditation or ADA-recognition; and 2) assist sites with AADE application process (required documentation, funding questions, etc.) to become AADE-accredited or ADA-recognized programs. </t>
  </si>
  <si>
    <t xml:space="preserve">
4.1.D: Work with up to 4 health systems in HPCD's four focus regions that have electronic health records to include a referral prompt for DSME programs and assist with the development of referral practice policies.
</t>
  </si>
  <si>
    <t xml:space="preserve">4.1.E: Utilize the CDC Prediabetes High Risk Assessment Tool with patients in the  waiting areas or the exam rooms of up to five provider practices to create awareness and  a point of action to increase identification and referral of patients with type 2 diabetes to  DSME programs. </t>
  </si>
  <si>
    <t xml:space="preserve">3.1.E:  Promote physical activity strategies by sharing nutrition and physical activity policies, healthy environments strategies and more at annual ECE training, Celebrating Connections and Try This! Conferences.
</t>
  </si>
  <si>
    <t>4.1.C: Promote and disseminate DSME patient referral guide (created in Year 3) to pharmacists and healthcare providers to increase participation in diabetes self-management programs and enhance referrals by better connecting patients with types of programs and locations.</t>
  </si>
  <si>
    <t>Million Hearts, local health departments, and WV Workforce Development</t>
  </si>
  <si>
    <t xml:space="preserve">3.2.A: Work with WV Physical Activity Network and Kanawha Coalition for Community Health Improvement to expand an evidence-based physical activity campaign that focuses on messages and environmental prompts in up to 20 worksites throughout WV. </t>
  </si>
  <si>
    <t>WV Physical Activity Network,  Worksites, American Heart Association, Kanawha Coalition for Community Health Improvement</t>
  </si>
  <si>
    <t xml:space="preserve">6.1.D:  Partner with the WV Oral Health Program to distribute the CDC Prediabetes Risk    Assessment Tool with up to five dentist to identify persons at risk, perform  A1C’s and make referrals. </t>
  </si>
  <si>
    <t>6.1.E: Disseminate WV-specific materials (fact sheets, web links, promotional resources, etc.) and materials from the Ad Council Campaign to local health departments, FQHCs, and other health systems throughout the state to educate patients, staff and the general population on prediabetes awareness.</t>
  </si>
  <si>
    <t>Actual enrollment numbers for WV 2014-2015 school year is 279899. Depending on actual enrollment numbers for 2016-2017, these targets could change.</t>
  </si>
  <si>
    <t>The WV Health and PE Leadership Academy was cut at the end of the 2012-13 school year and is no longer being held due to funding cuts, explored new data source. This information was populated from Year 2 work plan per CDC Evaluators suggestion to ensure that data is not lost although this is no longer a viable data source. New data source for year 2 and year 3 will be the CSPAP trainings conducted by the WV Department of Education.workplan per CDC Evaluators suggestion to ensure that data is not lost although this is no longer a viable data source. New data source for year 2 and year 3 will be the CSPAP trainings conducted by the WV Department of Education.</t>
  </si>
  <si>
    <t>2.1.A: Train 200 Pre-K–12 teachers and administrators to be Physical Activity Leaders (PAL) that will deliver and be responsible for Let’s Move! Active Schools (LMAS) and Physical Activity in the Classroom training and implementation in their schools and Local Education Agencies (LEAs).</t>
  </si>
  <si>
    <t>2.1.B: Provide on-going technical assistance to Pre-K–12 schools in 55 LEAs supporting the implementation of the Let’s Move! WV Active Schools Initiative and Physical Activity in the Classroom training including recess strategies.</t>
  </si>
  <si>
    <t>2.1.C: Continue to communicate physical activity requirements added to Policy 2510 by the State Board of Education to 55 LEAs through the Regional Wellness Specialists.</t>
  </si>
  <si>
    <t>2.1.D: Improve the two multi-component state physical education, physical activity and recess policies for comprehensiveness, implementation, and evaluation through partnership with WV Department of Education (DOE).</t>
  </si>
  <si>
    <t>2.1.E: Partner with WV Department of Education (DOE) and Regional Wellness Specialists to recruit 46 WV middle schools (33%) to sign up with the National Let's Move Campaign (LMAS).</t>
  </si>
  <si>
    <t xml:space="preserve">4.1.A: Educate 2 health systems not reporting on the importance of reporting on NQF 18 &amp; 59 and followed up to see if reporting on blood pressure and A1C measures have initiated.  </t>
  </si>
  <si>
    <t xml:space="preserve">Center for Local Health, WV Academy of Family Physicians </t>
  </si>
  <si>
    <t xml:space="preserve">5.1.B: Recruit up to five private physicians throughout the state to expand the hypertension screening algorithm pilot project (currently being implemented in local health departments). </t>
  </si>
  <si>
    <t>3.2.A: Work with the WVUSOP/Wigner Institute to recruit up to eight additional pharmacies within HPCD’s four focus regions, and neighboring counties, for participation in the American Pharmacists Association (APhA) Pharmacy-Based Cardiovascular Disease Certificate Program.</t>
  </si>
  <si>
    <t>4.2.C: Utilize the CDC Prediabetes High Risk Assessment Tool with patients in the waiting areas or the exam rooms of up to five provider practices to create awareness and a point of action to increase referral of patients at risk for type 2 diabetes to NDPP.</t>
  </si>
  <si>
    <t xml:space="preserve">4.2.D: Work with the WVU Office of Health Services Research (OHSR) to utilize the Chronic Disease Electronic Management System (CDEMS) to identify patients at high risk for type 2 diabetes in health systems located within HPCD’s four focus regions for possible referral to lifestyle intervention programs. </t>
  </si>
  <si>
    <t xml:space="preserve">4.2.E: Using the HPCD website, e-mail list serves, conferences and other communications methods, provide and disseminate information about continuing medical-education granting programs to providers using the following and other approved medical education programs: https://www.stepsforward.org/modules/prevent-type-2-diabetes; 
https://cme.ama-assn.org/Activity/2741081/Detail.aspx
</t>
  </si>
  <si>
    <t>4.2.F: Promote access and usage of the AMA Provider Toolkit through creation of a webpage and promotion through e-mail  and cross-postings in related materials tracking monthly usage with website analytics tools.</t>
  </si>
  <si>
    <t>WV Medical Institute</t>
  </si>
  <si>
    <t>3.1.F: Synergize efforts between the WVU Office of Health Services Research (OHSR) and the American Heart Association (AHA) to initiate an assessment of health systems within HPCD’s four focus regions that are utilizing standardized treatment protocols to improve blood pressure control for patients.</t>
  </si>
  <si>
    <t xml:space="preserve">Health Systems Manager </t>
  </si>
  <si>
    <t xml:space="preserve">3.1.G: Implement chronic disease modules specific for hypertension (medication adherence; self-management plans; high blood pressure control; team based care) in health systems across WV. </t>
  </si>
  <si>
    <t>3.1.H: Develop an advisory panel of physicians to guide increase standards of quality throughout the health care systems of WV.</t>
  </si>
  <si>
    <t xml:space="preserve">WV Medical Institute </t>
  </si>
  <si>
    <t>WVU Office of Health Services Research, WV Medical Institute</t>
  </si>
  <si>
    <t>WVU Office of Health Systems Research, WV Medical Institute</t>
  </si>
  <si>
    <t xml:space="preserve">3.1.E: Assess health care electronic health record usage in selected areas of the state (beyond 4 synergy sites) and provide technical assistance for reporting national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</si>
</sst>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mmm\ yyyy"/>
  </numFmts>
  <fonts count="40" x14ac:knownFonts="1">
    <font>
      <sz val="11"/>
      <color theme="1"/>
      <name val="Arial"/>
      <family val="2"/>
      <scheme val="minor"/>
    </font>
    <font>
      <sz val="18"/>
      <color theme="3"/>
      <name val="Arial"/>
      <family val="2"/>
      <scheme val="major"/>
    </font>
    <font>
      <b/>
      <sz val="13"/>
      <color theme="3"/>
      <name val="Arial"/>
      <family val="2"/>
      <scheme val="minor"/>
    </font>
    <font>
      <sz val="11"/>
      <color rgb="FF3F3F76"/>
      <name val="Arial"/>
      <family val="2"/>
      <scheme val="minor"/>
    </font>
    <font>
      <i/>
      <sz val="11"/>
      <color rgb="FF7F7F7F"/>
      <name val="Arial"/>
      <family val="2"/>
      <scheme val="minor"/>
    </font>
    <font>
      <sz val="11"/>
      <color theme="1"/>
      <name val="Arial"/>
      <family val="2"/>
    </font>
    <font>
      <sz val="11"/>
      <color rgb="FF3F3F76"/>
      <name val="Arial"/>
      <family val="2"/>
    </font>
    <font>
      <b/>
      <i/>
      <sz val="11"/>
      <color rgb="FF000000"/>
      <name val="Arial"/>
      <family val="2"/>
    </font>
    <font>
      <b/>
      <sz val="13"/>
      <color rgb="FF0F3D92"/>
      <name val="Arial"/>
      <family val="2"/>
    </font>
    <font>
      <i/>
      <sz val="11"/>
      <color rgb="FF7F7F7F"/>
      <name val="Arial"/>
      <family val="2"/>
    </font>
    <font>
      <sz val="18"/>
      <color rgb="FF0F3D92"/>
      <name val="Arial"/>
      <family val="2"/>
    </font>
    <font>
      <sz val="10"/>
      <name val="Arial"/>
      <family val="2"/>
    </font>
    <font>
      <b/>
      <sz val="10"/>
      <name val="Arial"/>
      <family val="2"/>
    </font>
    <font>
      <b/>
      <i/>
      <sz val="10"/>
      <color theme="1"/>
      <name val="Arial"/>
      <family val="2"/>
    </font>
    <font>
      <b/>
      <sz val="12"/>
      <color theme="1"/>
      <name val="Arial"/>
      <family val="2"/>
    </font>
    <font>
      <b/>
      <i/>
      <sz val="16"/>
      <color theme="0"/>
      <name val="Arial"/>
      <family val="2"/>
    </font>
    <font>
      <sz val="10"/>
      <color theme="1"/>
      <name val="Arial"/>
      <family val="2"/>
    </font>
    <font>
      <sz val="11"/>
      <name val="Arial"/>
      <family val="2"/>
    </font>
    <font>
      <b/>
      <sz val="11"/>
      <name val="Arial"/>
      <family val="2"/>
    </font>
    <font>
      <b/>
      <i/>
      <sz val="11"/>
      <color theme="1"/>
      <name val="Arial"/>
      <family val="2"/>
    </font>
    <font>
      <b/>
      <i/>
      <sz val="11"/>
      <name val="Arial"/>
      <family val="2"/>
    </font>
    <font>
      <b/>
      <sz val="11"/>
      <color theme="1"/>
      <name val="Arial"/>
      <family val="2"/>
    </font>
    <font>
      <b/>
      <sz val="14"/>
      <color theme="1"/>
      <name val="Arial"/>
      <family val="2"/>
    </font>
    <font>
      <b/>
      <i/>
      <sz val="16"/>
      <color theme="0"/>
      <name val="Arial"/>
      <family val="2"/>
      <scheme val="minor"/>
    </font>
    <font>
      <b/>
      <sz val="10"/>
      <name val="Arial"/>
      <family val="2"/>
      <scheme val="minor"/>
    </font>
    <font>
      <sz val="10"/>
      <color theme="1"/>
      <name val="Arial"/>
      <family val="2"/>
      <scheme val="minor"/>
    </font>
    <font>
      <sz val="10"/>
      <name val="Arial"/>
      <family val="2"/>
      <scheme val="minor"/>
    </font>
    <font>
      <b/>
      <i/>
      <sz val="10"/>
      <color theme="0"/>
      <name val="Arial"/>
      <family val="2"/>
      <scheme val="minor"/>
    </font>
    <font>
      <sz val="10"/>
      <color rgb="FFFF0000"/>
      <name val="Arial"/>
      <family val="2"/>
      <scheme val="minor"/>
    </font>
    <font>
      <b/>
      <sz val="10"/>
      <color theme="1"/>
      <name val="Arial"/>
      <family val="2"/>
      <scheme val="minor"/>
    </font>
    <font>
      <sz val="20"/>
      <color theme="1"/>
      <name val="Arial"/>
      <family val="2"/>
    </font>
    <font>
      <b/>
      <u/>
      <sz val="11"/>
      <color rgb="FF000000"/>
      <name val="Arial"/>
      <family val="2"/>
    </font>
    <font>
      <sz val="11"/>
      <color rgb="FF000000"/>
      <name val="Arial"/>
      <family val="2"/>
    </font>
    <font>
      <u/>
      <sz val="11"/>
      <color rgb="FF0000FF"/>
      <name val="Arial"/>
      <family val="2"/>
    </font>
    <font>
      <sz val="36"/>
      <color theme="1"/>
      <name val="Arial"/>
      <family val="2"/>
    </font>
    <font>
      <i/>
      <sz val="10"/>
      <name val="Arial"/>
      <family val="2"/>
    </font>
    <font>
      <b/>
      <i/>
      <sz val="10"/>
      <name val="Arial"/>
      <family val="2"/>
    </font>
    <font>
      <u/>
      <sz val="11"/>
      <color theme="10"/>
      <name val="Arial"/>
      <family val="2"/>
      <scheme val="minor"/>
    </font>
    <font>
      <u/>
      <sz val="10"/>
      <color theme="10"/>
      <name val="Arial"/>
      <family val="2"/>
      <scheme val="minor"/>
    </font>
    <font>
      <sz val="20"/>
      <color theme="1"/>
      <name val="Arial"/>
      <family val="2"/>
      <scheme val="minor"/>
    </font>
  </fonts>
  <fills count="13">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C99"/>
        <bgColor rgb="FFFFFFFF"/>
      </patternFill>
    </fill>
    <fill>
      <patternFill patternType="solid">
        <fgColor theme="0"/>
        <bgColor rgb="FFFFFFFF"/>
      </patternFill>
    </fill>
    <fill>
      <patternFill patternType="solid">
        <fgColor rgb="FFFFFF99"/>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5" tint="-0.499984740745262"/>
        <bgColor indexed="64"/>
      </patternFill>
    </fill>
  </fills>
  <borders count="4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rgb="FFA4C1F9"/>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1" fillId="0" borderId="0"/>
    <xf numFmtId="0" fontId="37" fillId="0" borderId="0" applyNumberFormat="0" applyFill="0" applyBorder="0" applyAlignment="0" applyProtection="0"/>
  </cellStyleXfs>
  <cellXfs count="235">
    <xf numFmtId="0" fontId="0" fillId="0" borderId="0" xfId="0"/>
    <xf numFmtId="0" fontId="5" fillId="0" borderId="0" xfId="0" applyFont="1" applyFill="1" applyBorder="1"/>
    <xf numFmtId="0" fontId="5" fillId="3" borderId="0" xfId="0" applyFont="1" applyFill="1" applyBorder="1"/>
    <xf numFmtId="0" fontId="6" fillId="4" borderId="2" xfId="3" applyFont="1" applyFill="1" applyBorder="1"/>
    <xf numFmtId="0" fontId="6" fillId="5" borderId="0" xfId="3" applyFont="1" applyFill="1" applyBorder="1"/>
    <xf numFmtId="0" fontId="6" fillId="4" borderId="2" xfId="3" applyFont="1" applyFill="1" applyBorder="1" applyAlignment="1">
      <alignment horizontal="left"/>
    </xf>
    <xf numFmtId="0" fontId="7" fillId="0" borderId="0" xfId="0" applyFont="1" applyFill="1" applyBorder="1"/>
    <xf numFmtId="0" fontId="7" fillId="3" borderId="0" xfId="0" applyFont="1" applyFill="1" applyBorder="1"/>
    <xf numFmtId="0" fontId="8" fillId="0" borderId="0" xfId="2" applyFont="1" applyFill="1" applyBorder="1"/>
    <xf numFmtId="0" fontId="8" fillId="0" borderId="3" xfId="2" applyFont="1" applyFill="1" applyBorder="1"/>
    <xf numFmtId="0" fontId="9" fillId="0" borderId="0" xfId="4" applyFont="1" applyFill="1" applyBorder="1"/>
    <xf numFmtId="0" fontId="10" fillId="0" borderId="0" xfId="1" applyFont="1" applyFill="1" applyBorder="1"/>
    <xf numFmtId="0" fontId="11" fillId="0" borderId="0" xfId="5" applyAlignment="1">
      <alignment wrapText="1"/>
    </xf>
    <xf numFmtId="49" fontId="11" fillId="0" borderId="0" xfId="5" applyNumberFormat="1" applyAlignment="1">
      <alignment horizontal="left" wrapText="1"/>
    </xf>
    <xf numFmtId="0" fontId="11" fillId="0" borderId="0" xfId="5" applyNumberFormat="1" applyAlignment="1">
      <alignment horizontal="left" wrapText="1"/>
    </xf>
    <xf numFmtId="0" fontId="11" fillId="0" borderId="0" xfId="5" applyAlignment="1" applyProtection="1">
      <alignment wrapText="1"/>
    </xf>
    <xf numFmtId="0" fontId="11" fillId="0" borderId="0" xfId="5" applyAlignment="1">
      <alignment vertical="center" wrapText="1"/>
    </xf>
    <xf numFmtId="49" fontId="11" fillId="0" borderId="0" xfId="5" applyNumberFormat="1" applyAlignment="1">
      <alignment horizontal="left" vertical="center" wrapText="1"/>
    </xf>
    <xf numFmtId="0" fontId="11" fillId="0" borderId="0" xfId="5" applyNumberFormat="1" applyAlignment="1">
      <alignment horizontal="left" vertical="center" wrapText="1"/>
    </xf>
    <xf numFmtId="0" fontId="11" fillId="0" borderId="0" xfId="5" applyAlignment="1" applyProtection="1">
      <alignment vertical="center" wrapText="1"/>
    </xf>
    <xf numFmtId="0" fontId="11" fillId="3" borderId="0" xfId="5" applyFill="1" applyAlignment="1">
      <alignment vertical="center" wrapText="1"/>
    </xf>
    <xf numFmtId="49" fontId="11" fillId="3" borderId="0" xfId="5" applyNumberFormat="1" applyFill="1" applyAlignment="1">
      <alignment horizontal="left" vertical="center" wrapText="1"/>
    </xf>
    <xf numFmtId="0" fontId="11" fillId="3" borderId="0" xfId="5" applyNumberFormat="1" applyFill="1" applyBorder="1" applyAlignment="1">
      <alignment horizontal="left" vertical="center" wrapText="1"/>
    </xf>
    <xf numFmtId="0" fontId="11" fillId="3" borderId="0" xfId="5" applyFill="1" applyBorder="1" applyAlignment="1">
      <alignment horizontal="center" vertical="center" wrapText="1"/>
    </xf>
    <xf numFmtId="0" fontId="11" fillId="3" borderId="0" xfId="5" applyFill="1" applyAlignment="1" applyProtection="1">
      <alignment vertical="center" wrapText="1"/>
    </xf>
    <xf numFmtId="0" fontId="11" fillId="0" borderId="0" xfId="5" applyNumberFormat="1" applyBorder="1" applyAlignment="1">
      <alignment horizontal="left" vertical="center" wrapText="1"/>
    </xf>
    <xf numFmtId="0" fontId="13" fillId="0" borderId="0" xfId="5" applyNumberFormat="1" applyFont="1" applyFill="1" applyBorder="1" applyAlignment="1">
      <alignment horizontal="left" vertical="center" wrapText="1"/>
    </xf>
    <xf numFmtId="0" fontId="11" fillId="0" borderId="0" xfId="5" applyNumberFormat="1" applyFont="1" applyAlignment="1">
      <alignment horizontal="left" vertical="center" wrapText="1"/>
    </xf>
    <xf numFmtId="0" fontId="11" fillId="0" borderId="0" xfId="5" applyNumberFormat="1" applyFont="1" applyBorder="1" applyAlignment="1">
      <alignment horizontal="left" vertical="center" wrapText="1"/>
    </xf>
    <xf numFmtId="0" fontId="5" fillId="3" borderId="0" xfId="0" applyFont="1" applyFill="1" applyProtection="1"/>
    <xf numFmtId="49" fontId="5" fillId="3" borderId="0" xfId="0" applyNumberFormat="1" applyFont="1" applyFill="1" applyAlignment="1" applyProtection="1">
      <alignment horizontal="left"/>
    </xf>
    <xf numFmtId="164" fontId="5" fillId="3" borderId="0" xfId="0" applyNumberFormat="1" applyFont="1" applyFill="1" applyProtection="1"/>
    <xf numFmtId="0" fontId="5" fillId="3" borderId="0" xfId="0" applyNumberFormat="1" applyFont="1" applyFill="1" applyAlignment="1" applyProtection="1">
      <alignment horizontal="left"/>
    </xf>
    <xf numFmtId="0" fontId="11" fillId="0" borderId="0" xfId="5" applyNumberFormat="1" applyAlignment="1">
      <alignment horizontal="left" vertical="center"/>
    </xf>
    <xf numFmtId="0" fontId="11" fillId="0" borderId="0" xfId="5" applyAlignment="1">
      <alignment vertical="center"/>
    </xf>
    <xf numFmtId="49" fontId="11" fillId="0" borderId="0" xfId="5" applyNumberFormat="1" applyAlignment="1">
      <alignment horizontal="left" vertical="center"/>
    </xf>
    <xf numFmtId="0" fontId="11" fillId="0" borderId="0" xfId="5" applyNumberFormat="1" applyFont="1" applyAlignment="1">
      <alignment horizontal="left" vertical="center"/>
    </xf>
    <xf numFmtId="0" fontId="13" fillId="0" borderId="0" xfId="5" applyNumberFormat="1" applyFont="1" applyFill="1" applyBorder="1" applyAlignment="1">
      <alignment horizontal="left" vertical="center"/>
    </xf>
    <xf numFmtId="0" fontId="11" fillId="3" borderId="0" xfId="5" applyFill="1" applyAlignment="1">
      <alignment vertical="center"/>
    </xf>
    <xf numFmtId="0" fontId="11" fillId="3" borderId="0" xfId="5" applyNumberFormat="1" applyFill="1" applyAlignment="1">
      <alignment horizontal="left" vertical="center"/>
    </xf>
    <xf numFmtId="49" fontId="11" fillId="3" borderId="0" xfId="5" applyNumberFormat="1" applyFill="1" applyAlignment="1">
      <alignment horizontal="left" vertical="center"/>
    </xf>
    <xf numFmtId="0" fontId="11" fillId="3" borderId="0" xfId="5" applyNumberFormat="1" applyFill="1" applyBorder="1" applyAlignment="1">
      <alignment horizontal="left" vertical="center"/>
    </xf>
    <xf numFmtId="0" fontId="12" fillId="0" borderId="0" xfId="5" applyFont="1" applyBorder="1" applyAlignment="1">
      <alignment horizontal="left" vertical="center"/>
    </xf>
    <xf numFmtId="0" fontId="11" fillId="0" borderId="0" xfId="5" applyBorder="1" applyAlignment="1">
      <alignment vertical="center"/>
    </xf>
    <xf numFmtId="0" fontId="11" fillId="0" borderId="0" xfId="5"/>
    <xf numFmtId="0" fontId="11" fillId="0" borderId="0" xfId="5" applyAlignment="1"/>
    <xf numFmtId="0" fontId="11" fillId="0" borderId="0" xfId="5" applyNumberFormat="1" applyAlignment="1">
      <alignment horizontal="left"/>
    </xf>
    <xf numFmtId="49" fontId="11" fillId="0" borderId="0" xfId="5" applyNumberFormat="1" applyAlignment="1">
      <alignment horizontal="left"/>
    </xf>
    <xf numFmtId="0" fontId="16" fillId="0" borderId="0" xfId="0" applyNumberFormat="1" applyFont="1" applyAlignment="1">
      <alignment horizontal="left" vertical="center"/>
    </xf>
    <xf numFmtId="0" fontId="0" fillId="0" borderId="0" xfId="0" applyNumberFormat="1" applyAlignment="1">
      <alignment horizontal="left"/>
    </xf>
    <xf numFmtId="0" fontId="12" fillId="0" borderId="0" xfId="5" applyNumberFormat="1" applyFont="1" applyAlignment="1">
      <alignment horizontal="left" vertical="center"/>
    </xf>
    <xf numFmtId="0" fontId="11" fillId="0" borderId="0" xfId="5" applyNumberFormat="1" applyBorder="1" applyAlignment="1">
      <alignment horizontal="left" vertical="center"/>
    </xf>
    <xf numFmtId="49" fontId="11" fillId="0" borderId="0" xfId="5" applyNumberFormat="1" applyBorder="1" applyAlignment="1">
      <alignment horizontal="left" vertical="center"/>
    </xf>
    <xf numFmtId="0" fontId="11" fillId="0" borderId="0" xfId="5" applyAlignment="1">
      <alignment horizontal="left" vertical="center" wrapText="1"/>
    </xf>
    <xf numFmtId="0" fontId="11" fillId="3" borderId="0" xfId="5" applyFill="1" applyAlignment="1">
      <alignment horizontal="left" vertical="center" wrapText="1"/>
    </xf>
    <xf numFmtId="0" fontId="12" fillId="0" borderId="0" xfId="5" applyFont="1" applyAlignment="1">
      <alignment vertical="center"/>
    </xf>
    <xf numFmtId="49" fontId="12" fillId="0" borderId="0" xfId="5" applyNumberFormat="1" applyFont="1" applyAlignment="1">
      <alignment horizontal="left" vertical="center"/>
    </xf>
    <xf numFmtId="0" fontId="12" fillId="10" borderId="6" xfId="5" applyFont="1" applyFill="1" applyBorder="1" applyAlignment="1" applyProtection="1">
      <alignment horizontal="center" vertical="center" wrapText="1"/>
    </xf>
    <xf numFmtId="0" fontId="12" fillId="10" borderId="6" xfId="5" applyFont="1" applyFill="1" applyBorder="1" applyAlignment="1" applyProtection="1">
      <alignment vertical="center" wrapText="1"/>
    </xf>
    <xf numFmtId="0" fontId="12" fillId="10" borderId="9" xfId="5" applyFont="1" applyFill="1" applyBorder="1" applyAlignment="1" applyProtection="1">
      <alignment vertical="center" wrapText="1"/>
    </xf>
    <xf numFmtId="0" fontId="5" fillId="0" borderId="0" xfId="0" applyFont="1"/>
    <xf numFmtId="0" fontId="21" fillId="0" borderId="0" xfId="0" applyFont="1" applyAlignment="1">
      <alignment vertical="center" wrapText="1"/>
    </xf>
    <xf numFmtId="0" fontId="21" fillId="0" borderId="0" xfId="0" applyFont="1" applyAlignment="1"/>
    <xf numFmtId="0" fontId="21" fillId="0" borderId="0" xfId="0" applyFont="1" applyAlignment="1">
      <alignment horizontal="center"/>
    </xf>
    <xf numFmtId="0" fontId="21" fillId="0" borderId="18" xfId="0" applyFont="1" applyBorder="1" applyAlignment="1">
      <alignment horizontal="center"/>
    </xf>
    <xf numFmtId="0" fontId="21" fillId="0" borderId="18" xfId="0" applyFont="1" applyBorder="1" applyAlignment="1"/>
    <xf numFmtId="0" fontId="5" fillId="0" borderId="18" xfId="0" applyFont="1" applyBorder="1"/>
    <xf numFmtId="0" fontId="21" fillId="0" borderId="0" xfId="0" applyFont="1" applyBorder="1" applyAlignment="1">
      <alignment horizontal="center"/>
    </xf>
    <xf numFmtId="0" fontId="21" fillId="0" borderId="0" xfId="0" applyFont="1" applyBorder="1" applyAlignment="1"/>
    <xf numFmtId="0" fontId="5" fillId="0" borderId="0" xfId="0" applyFont="1" applyBorder="1"/>
    <xf numFmtId="0" fontId="16" fillId="0" borderId="0" xfId="0" applyFont="1"/>
    <xf numFmtId="0" fontId="25" fillId="3" borderId="8" xfId="5" quotePrefix="1" applyFont="1" applyFill="1" applyBorder="1" applyAlignment="1">
      <alignment horizontal="left" vertical="center" wrapText="1"/>
    </xf>
    <xf numFmtId="0" fontId="25" fillId="3" borderId="8" xfId="5" applyFont="1" applyFill="1" applyBorder="1" applyAlignment="1">
      <alignment horizontal="left" vertical="center" wrapText="1"/>
    </xf>
    <xf numFmtId="0" fontId="26" fillId="3" borderId="8" xfId="5" applyFont="1" applyFill="1" applyBorder="1" applyAlignment="1">
      <alignment horizontal="left" vertical="center" wrapText="1"/>
    </xf>
    <xf numFmtId="0" fontId="26" fillId="6" borderId="8" xfId="5" applyFont="1" applyFill="1" applyBorder="1" applyAlignment="1" applyProtection="1">
      <alignment horizontal="center" vertical="center" wrapText="1"/>
      <protection locked="0"/>
    </xf>
    <xf numFmtId="0" fontId="26" fillId="3" borderId="8" xfId="5" applyFont="1" applyFill="1" applyBorder="1" applyAlignment="1" applyProtection="1">
      <alignment horizontal="left" vertical="center" wrapText="1"/>
    </xf>
    <xf numFmtId="0" fontId="27" fillId="11" borderId="0" xfId="5" applyFont="1" applyFill="1" applyBorder="1" applyAlignment="1">
      <alignment horizontal="center" vertical="center"/>
    </xf>
    <xf numFmtId="0" fontId="25" fillId="0" borderId="0" xfId="0" applyFont="1"/>
    <xf numFmtId="0" fontId="25" fillId="3" borderId="8" xfId="0" applyFont="1" applyFill="1" applyBorder="1" applyAlignment="1">
      <alignment horizontal="left" vertical="center" wrapText="1"/>
    </xf>
    <xf numFmtId="0" fontId="29" fillId="0" borderId="0" xfId="0" applyFont="1" applyFill="1"/>
    <xf numFmtId="0" fontId="23" fillId="11" borderId="0" xfId="5" applyFont="1" applyFill="1" applyBorder="1" applyAlignment="1">
      <alignment horizontal="left" vertical="center"/>
    </xf>
    <xf numFmtId="0" fontId="24" fillId="7" borderId="13" xfId="0" applyFont="1" applyFill="1" applyBorder="1" applyAlignment="1">
      <alignment horizontal="center" vertical="center" wrapText="1"/>
    </xf>
    <xf numFmtId="0" fontId="24" fillId="7" borderId="13" xfId="5" applyFont="1" applyFill="1" applyBorder="1" applyAlignment="1">
      <alignment horizontal="center" vertical="center" wrapText="1"/>
    </xf>
    <xf numFmtId="0" fontId="24" fillId="7" borderId="13" xfId="5" applyNumberFormat="1" applyFont="1" applyFill="1" applyBorder="1" applyAlignment="1">
      <alignment horizontal="center" vertical="center" wrapText="1"/>
    </xf>
    <xf numFmtId="0" fontId="26" fillId="6" borderId="8" xfId="5" applyFont="1" applyFill="1" applyBorder="1" applyAlignment="1" applyProtection="1">
      <alignment horizontal="left" vertical="center" wrapText="1"/>
      <protection locked="0"/>
    </xf>
    <xf numFmtId="0" fontId="25" fillId="6" borderId="8" xfId="5" applyFont="1" applyFill="1" applyBorder="1" applyAlignment="1" applyProtection="1">
      <alignment horizontal="left" vertical="center" wrapText="1"/>
      <protection locked="0"/>
    </xf>
    <xf numFmtId="0" fontId="25" fillId="6" borderId="8" xfId="0" applyFont="1" applyFill="1" applyBorder="1" applyAlignment="1" applyProtection="1">
      <alignment horizontal="left" vertical="center" wrapText="1"/>
      <protection locked="0"/>
    </xf>
    <xf numFmtId="0" fontId="25" fillId="6" borderId="8" xfId="5" applyFont="1" applyFill="1" applyBorder="1" applyAlignment="1" applyProtection="1">
      <alignment horizontal="center" vertical="center" wrapText="1"/>
      <protection locked="0"/>
    </xf>
    <xf numFmtId="0" fontId="25" fillId="6" borderId="8" xfId="0" applyFont="1" applyFill="1" applyBorder="1" applyAlignment="1" applyProtection="1">
      <alignment horizontal="center" vertical="center" wrapText="1"/>
      <protection locked="0"/>
    </xf>
    <xf numFmtId="10" fontId="25" fillId="6" borderId="8" xfId="0" applyNumberFormat="1" applyFont="1" applyFill="1" applyBorder="1" applyAlignment="1" applyProtection="1">
      <alignment horizontal="center" vertical="center" wrapText="1"/>
      <protection locked="0"/>
    </xf>
    <xf numFmtId="10" fontId="25" fillId="0" borderId="0" xfId="0" applyNumberFormat="1" applyFont="1"/>
    <xf numFmtId="10" fontId="27" fillId="11" borderId="0" xfId="5" applyNumberFormat="1" applyFont="1" applyFill="1" applyBorder="1" applyAlignment="1">
      <alignment horizontal="center" vertical="center"/>
    </xf>
    <xf numFmtId="10" fontId="25" fillId="6" borderId="8" xfId="5" applyNumberFormat="1" applyFont="1" applyFill="1" applyBorder="1" applyAlignment="1" applyProtection="1">
      <alignment horizontal="center" vertical="center" wrapText="1"/>
      <protection locked="0"/>
    </xf>
    <xf numFmtId="165" fontId="25" fillId="6" borderId="8" xfId="5" applyNumberFormat="1" applyFont="1" applyFill="1" applyBorder="1" applyAlignment="1" applyProtection="1">
      <alignment horizontal="center" vertical="center" wrapText="1"/>
      <protection locked="0"/>
    </xf>
    <xf numFmtId="0" fontId="17" fillId="3" borderId="0" xfId="5" applyFont="1" applyFill="1" applyAlignment="1">
      <alignment vertical="center" wrapText="1"/>
    </xf>
    <xf numFmtId="0" fontId="17" fillId="3" borderId="0" xfId="5" applyNumberFormat="1" applyFont="1" applyFill="1" applyAlignment="1">
      <alignment horizontal="left" vertical="center"/>
    </xf>
    <xf numFmtId="0" fontId="17" fillId="3" borderId="0" xfId="5" applyFont="1" applyFill="1" applyAlignment="1">
      <alignment vertical="center"/>
    </xf>
    <xf numFmtId="49" fontId="17" fillId="3" borderId="0" xfId="5" applyNumberFormat="1" applyFont="1" applyFill="1" applyAlignment="1">
      <alignment horizontal="left" vertical="center"/>
    </xf>
    <xf numFmtId="0" fontId="17" fillId="3" borderId="0" xfId="5" applyFont="1" applyFill="1" applyAlignment="1">
      <alignment horizontal="left" vertical="center" wrapText="1"/>
    </xf>
    <xf numFmtId="0" fontId="17" fillId="3" borderId="0" xfId="5" applyFont="1" applyFill="1" applyAlignment="1">
      <alignment wrapText="1"/>
    </xf>
    <xf numFmtId="0" fontId="17" fillId="3" borderId="0" xfId="5" applyFont="1" applyFill="1" applyAlignment="1">
      <alignment horizontal="left" wrapText="1"/>
    </xf>
    <xf numFmtId="0" fontId="17" fillId="3" borderId="0" xfId="5" applyNumberFormat="1" applyFont="1" applyFill="1" applyAlignment="1">
      <alignment horizontal="left"/>
    </xf>
    <xf numFmtId="0" fontId="17" fillId="3" borderId="0" xfId="5" applyFont="1" applyFill="1" applyAlignment="1"/>
    <xf numFmtId="49" fontId="17" fillId="3" borderId="0" xfId="5" applyNumberFormat="1" applyFont="1" applyFill="1" applyAlignment="1">
      <alignment horizontal="left"/>
    </xf>
    <xf numFmtId="0" fontId="17" fillId="3" borderId="0" xfId="5" applyFont="1" applyFill="1" applyAlignment="1">
      <alignment horizontal="left"/>
    </xf>
    <xf numFmtId="0" fontId="17" fillId="3" borderId="0" xfId="5" applyFont="1" applyFill="1" applyAlignment="1">
      <alignment horizontal="left" vertical="center"/>
    </xf>
    <xf numFmtId="0" fontId="24" fillId="7" borderId="12" xfId="0" applyFont="1" applyFill="1" applyBorder="1" applyAlignment="1">
      <alignment horizontal="center" vertical="top" wrapText="1"/>
    </xf>
    <xf numFmtId="0" fontId="24" fillId="7" borderId="12" xfId="5" applyFont="1" applyFill="1" applyBorder="1" applyAlignment="1">
      <alignment horizontal="center" vertical="top" wrapText="1"/>
    </xf>
    <xf numFmtId="0" fontId="24" fillId="7" borderId="8" xfId="5" applyFont="1" applyFill="1" applyBorder="1" applyAlignment="1">
      <alignment horizontal="center" vertical="top" wrapText="1"/>
    </xf>
    <xf numFmtId="10" fontId="24" fillId="7" borderId="8" xfId="5" applyNumberFormat="1" applyFont="1" applyFill="1" applyBorder="1" applyAlignment="1">
      <alignment horizontal="center" vertical="top" wrapText="1"/>
    </xf>
    <xf numFmtId="0" fontId="24" fillId="7" borderId="12" xfId="5" applyNumberFormat="1" applyFont="1" applyFill="1" applyBorder="1" applyAlignment="1">
      <alignment horizontal="center" vertical="top" wrapText="1"/>
    </xf>
    <xf numFmtId="0" fontId="21" fillId="0" borderId="18" xfId="0" applyFont="1" applyBorder="1" applyAlignment="1" applyProtection="1">
      <alignment horizontal="left"/>
    </xf>
    <xf numFmtId="0" fontId="21" fillId="0" borderId="0" xfId="0" applyFont="1" applyBorder="1" applyAlignment="1" applyProtection="1">
      <alignment horizontal="left"/>
    </xf>
    <xf numFmtId="0" fontId="5" fillId="0" borderId="0" xfId="0" applyFont="1" applyProtection="1"/>
    <xf numFmtId="0" fontId="21" fillId="0" borderId="18" xfId="0" applyFont="1" applyBorder="1" applyAlignment="1" applyProtection="1">
      <alignment horizontal="center"/>
    </xf>
    <xf numFmtId="0" fontId="17" fillId="0" borderId="0" xfId="5" applyFont="1" applyAlignment="1" applyProtection="1">
      <alignment vertical="center" wrapText="1"/>
    </xf>
    <xf numFmtId="0" fontId="17" fillId="0" borderId="0" xfId="5" applyFont="1" applyAlignment="1">
      <alignment vertical="center" wrapText="1"/>
    </xf>
    <xf numFmtId="0" fontId="3" fillId="2" borderId="2" xfId="3" applyAlignment="1">
      <alignment vertical="center"/>
    </xf>
    <xf numFmtId="0" fontId="30" fillId="3" borderId="0" xfId="0" applyFont="1" applyFill="1" applyProtection="1"/>
    <xf numFmtId="0" fontId="11" fillId="7" borderId="8" xfId="5" applyFill="1" applyBorder="1" applyAlignment="1">
      <alignment horizontal="center" vertical="center" wrapText="1"/>
    </xf>
    <xf numFmtId="0" fontId="11" fillId="7" borderId="22" xfId="5" applyFill="1" applyBorder="1" applyAlignment="1">
      <alignment horizontal="left" vertical="center" wrapText="1"/>
    </xf>
    <xf numFmtId="0" fontId="29" fillId="6" borderId="8" xfId="0" applyFont="1" applyFill="1" applyBorder="1" applyProtection="1">
      <protection locked="0"/>
    </xf>
    <xf numFmtId="0" fontId="11" fillId="6" borderId="8" xfId="5" applyFill="1" applyBorder="1" applyAlignment="1" applyProtection="1">
      <alignment horizontal="center" vertical="center" wrapText="1"/>
      <protection locked="0"/>
    </xf>
    <xf numFmtId="164" fontId="30" fillId="3" borderId="0" xfId="0" applyNumberFormat="1" applyFont="1" applyFill="1" applyProtection="1"/>
    <xf numFmtId="164" fontId="0" fillId="0" borderId="0" xfId="0" applyNumberFormat="1"/>
    <xf numFmtId="0" fontId="28" fillId="0" borderId="0" xfId="0" applyFont="1" applyAlignment="1">
      <alignment horizontal="right" vertical="center"/>
    </xf>
    <xf numFmtId="0" fontId="0" fillId="0" borderId="0" xfId="0" applyAlignment="1">
      <alignment vertical="center"/>
    </xf>
    <xf numFmtId="0" fontId="31" fillId="0" borderId="0" xfId="0" applyFont="1" applyAlignment="1">
      <alignment horizontal="left" vertical="center" indent="5"/>
    </xf>
    <xf numFmtId="0" fontId="32" fillId="0" borderId="0" xfId="0" applyFont="1" applyAlignment="1">
      <alignment horizontal="left" vertical="center" indent="5"/>
    </xf>
    <xf numFmtId="0" fontId="5" fillId="0" borderId="0" xfId="0" applyFont="1" applyAlignment="1">
      <alignment horizontal="left" vertical="center" indent="7"/>
    </xf>
    <xf numFmtId="0" fontId="34" fillId="0" borderId="0" xfId="0" applyFont="1"/>
    <xf numFmtId="0" fontId="5" fillId="0" borderId="0" xfId="0" applyFont="1" applyAlignment="1">
      <alignment wrapText="1"/>
    </xf>
    <xf numFmtId="0" fontId="11" fillId="6" borderId="7" xfId="5" applyFill="1" applyBorder="1" applyAlignment="1" applyProtection="1">
      <alignment vertical="center" wrapText="1"/>
      <protection locked="0"/>
    </xf>
    <xf numFmtId="0" fontId="11" fillId="6" borderId="8" xfId="5" applyFill="1" applyBorder="1" applyAlignment="1" applyProtection="1">
      <alignment vertical="center" wrapText="1"/>
      <protection locked="0"/>
    </xf>
    <xf numFmtId="0" fontId="11" fillId="6" borderId="7" xfId="5" applyFill="1" applyBorder="1" applyAlignment="1" applyProtection="1">
      <alignment horizontal="center" vertical="center" wrapText="1"/>
      <protection locked="0"/>
    </xf>
    <xf numFmtId="0" fontId="17" fillId="0" borderId="0" xfId="5" applyFont="1" applyAlignment="1">
      <alignment horizontal="center" vertical="top" wrapText="1"/>
    </xf>
    <xf numFmtId="0" fontId="12" fillId="10" borderId="7" xfId="5" applyFont="1" applyFill="1" applyBorder="1" applyAlignment="1">
      <alignment horizontal="left" vertical="center" wrapText="1"/>
    </xf>
    <xf numFmtId="0" fontId="11" fillId="6" borderId="8" xfId="5" applyFill="1" applyBorder="1" applyAlignment="1" applyProtection="1">
      <alignment horizontal="left" vertical="center" wrapText="1"/>
      <protection locked="0"/>
    </xf>
    <xf numFmtId="0" fontId="11" fillId="0" borderId="0" xfId="5" applyBorder="1"/>
    <xf numFmtId="0" fontId="15" fillId="9" borderId="0" xfId="5" applyFont="1" applyFill="1" applyBorder="1" applyAlignment="1">
      <alignment horizontal="centerContinuous" vertical="center" wrapText="1"/>
    </xf>
    <xf numFmtId="0" fontId="14" fillId="8" borderId="0" xfId="5" applyFont="1" applyFill="1" applyBorder="1" applyAlignment="1" applyProtection="1">
      <alignment horizontal="centerContinuous" vertical="center" wrapText="1"/>
      <protection hidden="1"/>
    </xf>
    <xf numFmtId="0" fontId="14" fillId="8" borderId="0" xfId="5" applyFont="1" applyFill="1" applyBorder="1" applyAlignment="1">
      <alignment horizontal="centerContinuous" vertical="center" wrapText="1"/>
    </xf>
    <xf numFmtId="0" fontId="11" fillId="0" borderId="0" xfId="5" applyNumberFormat="1" applyFont="1" applyBorder="1" applyAlignment="1">
      <alignment horizontal="left" vertical="center"/>
    </xf>
    <xf numFmtId="0" fontId="0" fillId="0" borderId="0" xfId="0" applyNumberFormat="1" applyBorder="1" applyAlignment="1">
      <alignment horizontal="left"/>
    </xf>
    <xf numFmtId="0" fontId="12" fillId="0" borderId="0" xfId="5" applyNumberFormat="1" applyFont="1" applyBorder="1" applyAlignment="1">
      <alignment horizontal="left" vertical="center"/>
    </xf>
    <xf numFmtId="0" fontId="0" fillId="0" borderId="0" xfId="0" applyAlignment="1">
      <alignment wrapText="1"/>
    </xf>
    <xf numFmtId="0" fontId="11" fillId="7" borderId="26" xfId="5" applyFill="1" applyBorder="1" applyAlignment="1">
      <alignment horizontal="center" vertical="center" wrapText="1"/>
    </xf>
    <xf numFmtId="0" fontId="11" fillId="6" borderId="23" xfId="5" applyFont="1" applyFill="1" applyBorder="1" applyAlignment="1" applyProtection="1">
      <alignment horizontal="center" vertical="center" wrapText="1"/>
      <protection locked="0"/>
    </xf>
    <xf numFmtId="0" fontId="11" fillId="6" borderId="5" xfId="5" applyFont="1" applyFill="1" applyBorder="1" applyAlignment="1" applyProtection="1">
      <alignment horizontal="center" vertical="center" wrapText="1"/>
      <protection locked="0"/>
    </xf>
    <xf numFmtId="0" fontId="11" fillId="6" borderId="11" xfId="5" applyFont="1" applyFill="1" applyBorder="1" applyAlignment="1" applyProtection="1">
      <alignment horizontal="center" vertical="center" wrapText="1"/>
      <protection locked="0"/>
    </xf>
    <xf numFmtId="0" fontId="11" fillId="7" borderId="23" xfId="5" applyFill="1" applyBorder="1" applyAlignment="1">
      <alignment horizontal="left" vertical="center" wrapText="1"/>
    </xf>
    <xf numFmtId="0" fontId="11" fillId="6" borderId="24" xfId="5" applyFont="1" applyFill="1" applyBorder="1" applyAlignment="1" applyProtection="1">
      <alignment horizontal="center" vertical="center" wrapText="1"/>
      <protection locked="0"/>
    </xf>
    <xf numFmtId="0" fontId="11" fillId="7" borderId="12" xfId="5" applyFill="1" applyBorder="1" applyAlignment="1">
      <alignment horizontal="center" vertical="center" wrapText="1"/>
    </xf>
    <xf numFmtId="0" fontId="11" fillId="7" borderId="25" xfId="5" applyFill="1" applyBorder="1" applyAlignment="1">
      <alignment horizontal="left" vertical="center" wrapText="1"/>
    </xf>
    <xf numFmtId="0" fontId="38" fillId="3" borderId="0" xfId="6" applyFont="1" applyFill="1" applyBorder="1" applyAlignment="1">
      <alignment horizontal="left" vertical="center" wrapText="1"/>
    </xf>
    <xf numFmtId="0" fontId="39" fillId="0" borderId="0" xfId="0" applyFont="1"/>
    <xf numFmtId="0" fontId="15" fillId="12" borderId="0" xfId="5" applyFont="1" applyFill="1" applyBorder="1" applyAlignment="1">
      <alignment horizontal="centerContinuous" vertical="center" wrapText="1"/>
    </xf>
    <xf numFmtId="0" fontId="17" fillId="0" borderId="0" xfId="5" applyFont="1" applyAlignment="1">
      <alignment vertical="center"/>
    </xf>
    <xf numFmtId="0" fontId="38" fillId="0" borderId="0" xfId="6" applyFont="1" applyAlignment="1">
      <alignment wrapText="1"/>
    </xf>
    <xf numFmtId="0" fontId="25" fillId="6" borderId="8" xfId="5" applyNumberFormat="1" applyFont="1" applyFill="1" applyBorder="1" applyAlignment="1" applyProtection="1">
      <alignment horizontal="center" vertical="center" wrapText="1"/>
      <protection locked="0"/>
    </xf>
    <xf numFmtId="0" fontId="11" fillId="0" borderId="0" xfId="5" applyAlignment="1" applyProtection="1">
      <alignment vertical="center" wrapText="1"/>
      <protection locked="0"/>
    </xf>
    <xf numFmtId="3" fontId="25" fillId="6" borderId="8" xfId="5" applyNumberFormat="1" applyFont="1" applyFill="1" applyBorder="1" applyAlignment="1" applyProtection="1">
      <alignment horizontal="center" vertical="center" wrapText="1"/>
      <protection locked="0"/>
    </xf>
    <xf numFmtId="9" fontId="25" fillId="6" borderId="8" xfId="5" applyNumberFormat="1" applyFont="1" applyFill="1" applyBorder="1" applyAlignment="1" applyProtection="1">
      <alignment horizontal="center" vertical="center" wrapText="1"/>
      <protection locked="0"/>
    </xf>
    <xf numFmtId="0" fontId="16" fillId="6" borderId="44" xfId="0" applyFont="1" applyFill="1" applyBorder="1" applyAlignment="1">
      <alignment vertical="center" wrapText="1"/>
    </xf>
    <xf numFmtId="0" fontId="16" fillId="6" borderId="45" xfId="0" applyFont="1" applyFill="1" applyBorder="1" applyAlignment="1">
      <alignment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1" fillId="6" borderId="0" xfId="0" applyFont="1" applyFill="1" applyBorder="1" applyAlignment="1" applyProtection="1">
      <alignment horizontal="center"/>
      <protection locked="0"/>
    </xf>
    <xf numFmtId="0" fontId="21" fillId="0" borderId="0" xfId="0" applyFont="1" applyAlignment="1">
      <alignment horizontal="center"/>
    </xf>
    <xf numFmtId="0" fontId="11" fillId="7" borderId="13" xfId="5" applyFill="1" applyBorder="1" applyAlignment="1">
      <alignment horizontal="center" vertical="center" wrapText="1"/>
    </xf>
    <xf numFmtId="0" fontId="11" fillId="7" borderId="12" xfId="5" applyFill="1" applyBorder="1" applyAlignment="1">
      <alignment horizontal="center" vertical="center" wrapText="1"/>
    </xf>
    <xf numFmtId="0" fontId="19" fillId="0" borderId="18" xfId="5" applyFont="1" applyFill="1" applyBorder="1" applyAlignment="1">
      <alignment horizontal="left" vertical="center" wrapText="1"/>
    </xf>
    <xf numFmtId="0" fontId="11" fillId="7" borderId="7" xfId="5" applyFill="1" applyBorder="1" applyAlignment="1">
      <alignment horizontal="left" vertical="center" wrapText="1"/>
    </xf>
    <xf numFmtId="0" fontId="11" fillId="7" borderId="8" xfId="5" applyFill="1" applyBorder="1" applyAlignment="1">
      <alignment horizontal="center" vertical="center" wrapText="1"/>
    </xf>
    <xf numFmtId="0" fontId="11" fillId="7" borderId="13" xfId="5" applyFill="1" applyBorder="1" applyAlignment="1">
      <alignment horizontal="left" vertical="center" wrapText="1"/>
    </xf>
    <xf numFmtId="0" fontId="11" fillId="7" borderId="12" xfId="5" applyFill="1" applyBorder="1" applyAlignment="1">
      <alignment horizontal="left" vertical="center" wrapText="1"/>
    </xf>
    <xf numFmtId="0" fontId="11" fillId="7" borderId="20" xfId="5" applyFill="1" applyBorder="1" applyAlignment="1">
      <alignment horizontal="left" vertical="center" wrapText="1"/>
    </xf>
    <xf numFmtId="0" fontId="11" fillId="7" borderId="21" xfId="5" applyFill="1" applyBorder="1" applyAlignment="1">
      <alignment horizontal="left" vertical="center" wrapText="1"/>
    </xf>
    <xf numFmtId="0" fontId="19" fillId="0" borderId="18" xfId="5" applyFont="1" applyFill="1" applyBorder="1" applyAlignment="1">
      <alignment horizontal="left" vertical="center"/>
    </xf>
    <xf numFmtId="0" fontId="18" fillId="10" borderId="7" xfId="5" applyFont="1" applyFill="1" applyBorder="1" applyAlignment="1">
      <alignment horizontal="left" vertical="center" wrapText="1"/>
    </xf>
    <xf numFmtId="0" fontId="18" fillId="10" borderId="6" xfId="5" applyFont="1" applyFill="1" applyBorder="1" applyAlignment="1">
      <alignment horizontal="left" vertical="center" wrapText="1"/>
    </xf>
    <xf numFmtId="0" fontId="18" fillId="10" borderId="9" xfId="5" applyFont="1" applyFill="1" applyBorder="1" applyAlignment="1">
      <alignment horizontal="left" vertical="center" wrapText="1"/>
    </xf>
    <xf numFmtId="0" fontId="17" fillId="10" borderId="8" xfId="5" applyFont="1" applyFill="1" applyBorder="1" applyAlignment="1">
      <alignment horizontal="left" vertical="center" wrapText="1"/>
    </xf>
    <xf numFmtId="0" fontId="11" fillId="7" borderId="8" xfId="5" applyFill="1" applyBorder="1" applyAlignment="1">
      <alignment horizontal="left" vertical="center" wrapText="1"/>
    </xf>
    <xf numFmtId="0" fontId="18" fillId="10" borderId="7" xfId="5" applyFont="1" applyFill="1" applyBorder="1" applyAlignment="1">
      <alignment horizontal="left" wrapText="1"/>
    </xf>
    <xf numFmtId="0" fontId="18" fillId="10" borderId="6" xfId="5" applyFont="1" applyFill="1" applyBorder="1" applyAlignment="1">
      <alignment horizontal="left" wrapText="1"/>
    </xf>
    <xf numFmtId="0" fontId="18" fillId="10" borderId="9" xfId="5" applyFont="1" applyFill="1" applyBorder="1" applyAlignment="1">
      <alignment horizontal="left" wrapText="1"/>
    </xf>
    <xf numFmtId="0" fontId="11" fillId="7" borderId="7" xfId="5" applyFill="1" applyBorder="1" applyAlignment="1">
      <alignment horizontal="center" vertical="center" wrapText="1"/>
    </xf>
    <xf numFmtId="0" fontId="11" fillId="7" borderId="9" xfId="5" applyFill="1" applyBorder="1" applyAlignment="1">
      <alignment horizontal="center" vertical="center" wrapText="1"/>
    </xf>
    <xf numFmtId="0" fontId="11" fillId="3" borderId="0" xfId="5" applyFill="1" applyBorder="1" applyAlignment="1">
      <alignment horizontal="left" vertical="center" wrapText="1"/>
    </xf>
    <xf numFmtId="0" fontId="24" fillId="7" borderId="7" xfId="5" applyFont="1" applyFill="1" applyBorder="1" applyAlignment="1">
      <alignment horizontal="center" vertical="center" wrapText="1"/>
    </xf>
    <xf numFmtId="0" fontId="24" fillId="7" borderId="6" xfId="5" applyFont="1" applyFill="1" applyBorder="1" applyAlignment="1">
      <alignment horizontal="center" vertical="center" wrapText="1"/>
    </xf>
    <xf numFmtId="0" fontId="24" fillId="7" borderId="9" xfId="5" applyFont="1" applyFill="1" applyBorder="1" applyAlignment="1">
      <alignment horizontal="center" vertical="center" wrapText="1"/>
    </xf>
    <xf numFmtId="0" fontId="24" fillId="7" borderId="7" xfId="5" applyFont="1" applyFill="1" applyBorder="1" applyAlignment="1" applyProtection="1">
      <alignment horizontal="center" vertical="center" wrapText="1"/>
      <protection hidden="1"/>
    </xf>
    <xf numFmtId="0" fontId="24" fillId="7" borderId="6" xfId="5" applyFont="1" applyFill="1" applyBorder="1" applyAlignment="1" applyProtection="1">
      <alignment horizontal="center" vertical="center" wrapText="1"/>
      <protection hidden="1"/>
    </xf>
    <xf numFmtId="0" fontId="24" fillId="7" borderId="9" xfId="5" applyFont="1" applyFill="1" applyBorder="1" applyAlignment="1" applyProtection="1">
      <alignment horizontal="center" vertical="center" wrapText="1"/>
      <protection hidden="1"/>
    </xf>
    <xf numFmtId="0" fontId="36" fillId="10" borderId="17" xfId="5" applyFont="1" applyFill="1" applyBorder="1" applyAlignment="1">
      <alignment horizontal="left" vertical="center" wrapText="1"/>
    </xf>
    <xf numFmtId="0" fontId="36" fillId="10" borderId="15" xfId="5" applyFont="1" applyFill="1" applyBorder="1" applyAlignment="1">
      <alignment horizontal="left" vertical="center" wrapText="1"/>
    </xf>
    <xf numFmtId="0" fontId="11" fillId="7" borderId="10" xfId="5" applyFill="1" applyBorder="1" applyAlignment="1">
      <alignment horizontal="left" vertical="center" wrapText="1"/>
    </xf>
    <xf numFmtId="0" fontId="11" fillId="7" borderId="6" xfId="5" applyFill="1" applyBorder="1" applyAlignment="1">
      <alignment horizontal="left" vertical="center" wrapText="1"/>
    </xf>
    <xf numFmtId="0" fontId="11" fillId="7" borderId="9" xfId="5" applyFill="1" applyBorder="1" applyAlignment="1">
      <alignment horizontal="left" vertical="center" wrapText="1"/>
    </xf>
    <xf numFmtId="0" fontId="36" fillId="10" borderId="16" xfId="5" applyFont="1" applyFill="1" applyBorder="1" applyAlignment="1">
      <alignment horizontal="left" vertical="center" wrapText="1"/>
    </xf>
    <xf numFmtId="0" fontId="12" fillId="10" borderId="17" xfId="5" applyFont="1" applyFill="1" applyBorder="1" applyAlignment="1">
      <alignment horizontal="left" vertical="center" wrapText="1"/>
    </xf>
    <xf numFmtId="0" fontId="12" fillId="10" borderId="16" xfId="5" applyFont="1" applyFill="1" applyBorder="1" applyAlignment="1">
      <alignment horizontal="left" vertical="center" wrapText="1"/>
    </xf>
    <xf numFmtId="0" fontId="12" fillId="10" borderId="15" xfId="5" applyFont="1" applyFill="1" applyBorder="1" applyAlignment="1">
      <alignment horizontal="left" vertical="center" wrapText="1"/>
    </xf>
    <xf numFmtId="0" fontId="11" fillId="7" borderId="6" xfId="5" applyFill="1" applyBorder="1" applyAlignment="1">
      <alignment horizontal="center" vertical="center" wrapText="1"/>
    </xf>
    <xf numFmtId="0" fontId="11" fillId="7" borderId="27" xfId="5" applyFill="1" applyBorder="1" applyAlignment="1">
      <alignment horizontal="center" vertical="center" wrapText="1"/>
    </xf>
    <xf numFmtId="0" fontId="11" fillId="6" borderId="4" xfId="5" applyFont="1" applyFill="1" applyBorder="1" applyAlignment="1" applyProtection="1">
      <alignment horizontal="center" vertical="center" wrapText="1"/>
      <protection locked="0"/>
    </xf>
    <xf numFmtId="0" fontId="11" fillId="6" borderId="30" xfId="5" applyFont="1" applyFill="1" applyBorder="1" applyAlignment="1" applyProtection="1">
      <alignment horizontal="center" vertical="center" wrapText="1"/>
      <protection locked="0"/>
    </xf>
    <xf numFmtId="0" fontId="11" fillId="6" borderId="31" xfId="5" applyFont="1" applyFill="1" applyBorder="1" applyAlignment="1" applyProtection="1">
      <alignment horizontal="center" vertical="center" wrapText="1"/>
      <protection locked="0"/>
    </xf>
    <xf numFmtId="0" fontId="11" fillId="6" borderId="14" xfId="5" applyFill="1" applyBorder="1" applyAlignment="1" applyProtection="1">
      <alignment horizontal="left" vertical="center" wrapText="1"/>
      <protection locked="0"/>
    </xf>
    <xf numFmtId="0" fontId="11" fillId="6" borderId="32" xfId="5" applyFill="1" applyBorder="1" applyAlignment="1" applyProtection="1">
      <alignment horizontal="left" vertical="center" wrapText="1"/>
      <protection locked="0"/>
    </xf>
    <xf numFmtId="0" fontId="11" fillId="6" borderId="33" xfId="5" applyFill="1" applyBorder="1" applyAlignment="1" applyProtection="1">
      <alignment horizontal="left" vertical="center" wrapText="1"/>
      <protection locked="0"/>
    </xf>
    <xf numFmtId="0" fontId="11" fillId="7" borderId="32" xfId="5" applyFill="1" applyBorder="1" applyAlignment="1">
      <alignment horizontal="left" vertical="center" wrapText="1"/>
    </xf>
    <xf numFmtId="0" fontId="11" fillId="7" borderId="34" xfId="5" applyFill="1" applyBorder="1" applyAlignment="1">
      <alignment horizontal="left" vertical="center" wrapText="1"/>
    </xf>
    <xf numFmtId="0" fontId="11" fillId="7" borderId="0" xfId="5" applyFill="1" applyBorder="1" applyAlignment="1">
      <alignment horizontal="left" vertical="center" wrapText="1"/>
    </xf>
    <xf numFmtId="0" fontId="11" fillId="7" borderId="35" xfId="5" applyFill="1" applyBorder="1" applyAlignment="1">
      <alignment horizontal="left" vertical="center" wrapText="1"/>
    </xf>
    <xf numFmtId="0" fontId="11" fillId="7" borderId="18" xfId="5" applyFill="1" applyBorder="1" applyAlignment="1">
      <alignment horizontal="left" vertical="center" wrapText="1"/>
    </xf>
    <xf numFmtId="0" fontId="11" fillId="7" borderId="38" xfId="5" applyFill="1" applyBorder="1" applyAlignment="1">
      <alignment horizontal="left" vertical="center" wrapText="1"/>
    </xf>
    <xf numFmtId="0" fontId="11" fillId="6" borderId="20" xfId="5" applyFill="1" applyBorder="1" applyAlignment="1" applyProtection="1">
      <alignment horizontal="left" vertical="center" wrapText="1"/>
      <protection locked="0"/>
    </xf>
    <xf numFmtId="0" fontId="11" fillId="6" borderId="19" xfId="5" applyFill="1" applyBorder="1" applyAlignment="1" applyProtection="1">
      <alignment horizontal="left" vertical="center" wrapText="1"/>
      <protection locked="0"/>
    </xf>
    <xf numFmtId="0" fontId="11" fillId="6" borderId="36" xfId="5" applyFill="1" applyBorder="1" applyAlignment="1" applyProtection="1">
      <alignment horizontal="left" vertical="center" wrapText="1"/>
      <protection locked="0"/>
    </xf>
    <xf numFmtId="0" fontId="11" fillId="6" borderId="39" xfId="5" applyFill="1" applyBorder="1" applyAlignment="1" applyProtection="1">
      <alignment horizontal="left" vertical="center" wrapText="1"/>
      <protection locked="0"/>
    </xf>
    <xf numFmtId="0" fontId="11" fillId="6" borderId="29" xfId="5" applyFill="1" applyBorder="1" applyAlignment="1" applyProtection="1">
      <alignment horizontal="left" vertical="center" wrapText="1"/>
      <protection locked="0"/>
    </xf>
    <xf numFmtId="0" fontId="11" fillId="7" borderId="25" xfId="5" applyFill="1" applyBorder="1" applyAlignment="1">
      <alignment horizontal="left" vertical="center" wrapText="1"/>
    </xf>
    <xf numFmtId="0" fontId="11" fillId="7" borderId="37" xfId="5" applyFill="1" applyBorder="1" applyAlignment="1">
      <alignment horizontal="left" vertical="center" wrapText="1"/>
    </xf>
    <xf numFmtId="0" fontId="11" fillId="7" borderId="40" xfId="5" applyFill="1" applyBorder="1" applyAlignment="1">
      <alignment horizontal="left" vertical="center" wrapText="1"/>
    </xf>
    <xf numFmtId="0" fontId="11" fillId="6" borderId="7" xfId="5" applyFill="1" applyBorder="1" applyAlignment="1" applyProtection="1">
      <alignment horizontal="left" vertical="center" wrapText="1"/>
      <protection locked="0"/>
    </xf>
    <xf numFmtId="0" fontId="11" fillId="6" borderId="27" xfId="5" applyFill="1" applyBorder="1" applyAlignment="1" applyProtection="1">
      <alignment horizontal="left" vertical="center" wrapText="1"/>
      <protection locked="0"/>
    </xf>
    <xf numFmtId="0" fontId="20" fillId="0" borderId="18" xfId="5" applyFont="1" applyFill="1" applyBorder="1" applyAlignment="1">
      <alignment horizontal="left" vertical="center" wrapText="1"/>
    </xf>
    <xf numFmtId="0" fontId="12" fillId="10" borderId="41" xfId="5" applyFont="1" applyFill="1" applyBorder="1" applyAlignment="1">
      <alignment horizontal="left" vertical="center" wrapText="1"/>
    </xf>
    <xf numFmtId="0" fontId="12" fillId="10" borderId="42" xfId="5" applyFont="1" applyFill="1" applyBorder="1" applyAlignment="1">
      <alignment horizontal="left" vertical="center" wrapText="1"/>
    </xf>
    <xf numFmtId="0" fontId="12" fillId="10" borderId="43" xfId="5" applyFont="1" applyFill="1" applyBorder="1" applyAlignment="1">
      <alignment horizontal="left" vertical="center" wrapText="1"/>
    </xf>
    <xf numFmtId="0" fontId="11" fillId="6" borderId="28" xfId="5" applyFill="1" applyBorder="1" applyAlignment="1" applyProtection="1">
      <alignment horizontal="left" vertical="center" wrapText="1"/>
      <protection locked="0"/>
    </xf>
    <xf numFmtId="0" fontId="11" fillId="6" borderId="18" xfId="5" applyFill="1" applyBorder="1" applyAlignment="1" applyProtection="1">
      <alignment horizontal="left" vertical="center" wrapText="1"/>
      <protection locked="0"/>
    </xf>
  </cellXfs>
  <cellStyles count="7">
    <cellStyle name="Explanatory Text" xfId="4" builtinId="53"/>
    <cellStyle name="Heading 2" xfId="2" builtinId="17"/>
    <cellStyle name="Hyperlink" xfId="6" builtinId="8"/>
    <cellStyle name="Input" xfId="3" builtinId="20"/>
    <cellStyle name="Normal" xfId="0" builtinId="0"/>
    <cellStyle name="Normal 2" xfId="5"/>
    <cellStyle name="Title" xfId="1" builtinId="15"/>
  </cellStyles>
  <dxfs count="10">
    <dxf>
      <fill>
        <patternFill patternType="gray125">
          <fgColor auto="1"/>
          <bgColor theme="0"/>
        </patternFill>
      </fill>
    </dxf>
    <dxf>
      <fill>
        <patternFill patternType="gray125">
          <fgColor auto="1"/>
          <bgColor theme="0"/>
        </patternFill>
      </fill>
    </dxf>
    <dxf>
      <fill>
        <patternFill patternType="gray125">
          <fgColor auto="1"/>
          <bgColor theme="0"/>
        </patternFill>
      </fill>
    </dxf>
    <dxf>
      <fill>
        <patternFill patternType="gray125">
          <bgColor theme="0"/>
        </patternFill>
      </fill>
    </dxf>
    <dxf>
      <border>
        <left style="thin">
          <color rgb="FFFF0000"/>
        </left>
        <right style="thin">
          <color rgb="FFFF0000"/>
        </right>
        <top style="thin">
          <color rgb="FFFF0000"/>
        </top>
        <bottom style="thin">
          <color rgb="FFFF0000"/>
        </bottom>
        <vertical/>
        <horizontal/>
      </border>
    </dxf>
    <dxf>
      <fill>
        <patternFill patternType="gray125">
          <bgColor auto="1"/>
        </patternFill>
      </fill>
    </dxf>
    <dxf>
      <border>
        <left style="thin">
          <color rgb="FFFF0000"/>
        </left>
        <right style="thin">
          <color rgb="FFFF0000"/>
        </right>
        <top style="thin">
          <color rgb="FFFF0000"/>
        </top>
        <bottom style="thin">
          <color rgb="FFFF0000"/>
        </bottom>
        <vertical/>
        <horizontal/>
      </border>
    </dxf>
    <dxf>
      <fill>
        <patternFill patternType="gray125">
          <bgColor theme="0"/>
        </patternFill>
      </fill>
    </dxf>
    <dxf>
      <border>
        <left style="thin">
          <color rgb="FFFF0000"/>
        </left>
        <right style="thin">
          <color rgb="FFFF0000"/>
        </right>
        <top style="thin">
          <color rgb="FFFF0000"/>
        </top>
        <bottom style="thin">
          <color rgb="FFFF0000"/>
        </bottom>
        <vertical/>
        <horizontal/>
      </border>
    </dxf>
    <dxf>
      <fill>
        <patternFill patternType="gray125">
          <fgColor auto="1"/>
          <bgColor theme="0"/>
        </patternFill>
      </fill>
    </dxf>
  </dxfs>
  <tableStyles count="0" defaultTableStyle="TableStyleMedium2" defaultPivotStyle="PivotStyleLight16"/>
  <colors>
    <mruColors>
      <color rgb="FFFFFF99"/>
      <color rgb="FFFF9999"/>
      <color rgb="FFFFCC66"/>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linkFocusAreas"/><Relationship Id="rId3" Type="http://schemas.openxmlformats.org/officeDocument/2006/relationships/hyperlink" Target="#linkBasic"/><Relationship Id="rId7" Type="http://schemas.openxmlformats.org/officeDocument/2006/relationships/hyperlink" Target="#linkPM"/><Relationship Id="rId2" Type="http://schemas.openxmlformats.org/officeDocument/2006/relationships/hyperlink" Target="#'Home Page'!A1"/><Relationship Id="rId1" Type="http://schemas.openxmlformats.org/officeDocument/2006/relationships/hyperlink" Target="mailto:1305budgetworkplan@cdc.gov" TargetMode="External"/><Relationship Id="rId6" Type="http://schemas.openxmlformats.org/officeDocument/2006/relationships/hyperlink" Target="#linkDomain4"/><Relationship Id="rId5" Type="http://schemas.openxmlformats.org/officeDocument/2006/relationships/hyperlink" Target="#linkDomain3"/><Relationship Id="rId4" Type="http://schemas.openxmlformats.org/officeDocument/2006/relationships/hyperlink" Target="#linkDomain2"/></Relationships>
</file>

<file path=xl/drawings/_rels/drawing2.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_rels/drawing3.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_rels/drawing4.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_rels/drawing5.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_rels/drawing6.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_rels/drawing7.xml.rels><?xml version="1.0" encoding="UTF-8" standalone="yes"?>
<Relationships xmlns="http://schemas.openxmlformats.org/package/2006/relationships"><Relationship Id="rId3" Type="http://schemas.openxmlformats.org/officeDocument/2006/relationships/hyperlink" Target="#linkDomain2"/><Relationship Id="rId7" Type="http://schemas.openxmlformats.org/officeDocument/2006/relationships/hyperlink" Target="#linkFocusAreas"/><Relationship Id="rId2" Type="http://schemas.openxmlformats.org/officeDocument/2006/relationships/hyperlink" Target="#linkBasic"/><Relationship Id="rId1" Type="http://schemas.openxmlformats.org/officeDocument/2006/relationships/hyperlink" Target="#'Home Page'!A1"/><Relationship Id="rId6" Type="http://schemas.openxmlformats.org/officeDocument/2006/relationships/hyperlink" Target="#linkPM"/><Relationship Id="rId5" Type="http://schemas.openxmlformats.org/officeDocument/2006/relationships/hyperlink" Target="#linkDomain4"/><Relationship Id="rId4" Type="http://schemas.openxmlformats.org/officeDocument/2006/relationships/hyperlink" Target="#linkDomain3"/></Relationships>
</file>

<file path=xl/drawings/drawing1.xml><?xml version="1.0" encoding="utf-8"?>
<xdr:wsDr xmlns:xdr="http://schemas.openxmlformats.org/drawingml/2006/spreadsheetDrawing" xmlns:a="http://schemas.openxmlformats.org/drawingml/2006/main">
  <xdr:twoCellAnchor editAs="oneCell">
    <xdr:from>
      <xdr:col>8</xdr:col>
      <xdr:colOff>215525</xdr:colOff>
      <xdr:row>24</xdr:row>
      <xdr:rowOff>26147</xdr:rowOff>
    </xdr:from>
    <xdr:to>
      <xdr:col>12</xdr:col>
      <xdr:colOff>179293</xdr:colOff>
      <xdr:row>25</xdr:row>
      <xdr:rowOff>33617</xdr:rowOff>
    </xdr:to>
    <xdr:sp macro="" textlink="">
      <xdr:nvSpPr>
        <xdr:cNvPr id="3" name="EmailHyperlink">
          <a:hlinkClick xmlns:r="http://schemas.openxmlformats.org/officeDocument/2006/relationships" r:id="rId1"/>
        </xdr:cNvPr>
        <xdr:cNvSpPr txBox="1"/>
      </xdr:nvSpPr>
      <xdr:spPr>
        <a:xfrm>
          <a:off x="4406525" y="5315323"/>
          <a:ext cx="1980827" cy="1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PrintsWithSheet="0"/>
  </xdr:twoCellAnchor>
  <xdr:twoCellAnchor editAs="absolute">
    <xdr:from>
      <xdr:col>1</xdr:col>
      <xdr:colOff>9962</xdr:colOff>
      <xdr:row>5</xdr:row>
      <xdr:rowOff>126896</xdr:rowOff>
    </xdr:from>
    <xdr:to>
      <xdr:col>15</xdr:col>
      <xdr:colOff>485776</xdr:colOff>
      <xdr:row>7</xdr:row>
      <xdr:rowOff>35027</xdr:rowOff>
    </xdr:to>
    <xdr:grpSp>
      <xdr:nvGrpSpPr>
        <xdr:cNvPr id="2" name="Navigation"/>
        <xdr:cNvGrpSpPr/>
      </xdr:nvGrpSpPr>
      <xdr:grpSpPr>
        <a:xfrm>
          <a:off x="57587" y="1993796"/>
          <a:ext cx="8152964" cy="289131"/>
          <a:chOff x="63302" y="1925216"/>
          <a:chExt cx="8126294" cy="258651"/>
        </a:xfrm>
      </xdr:grpSpPr>
      <xdr:sp macro="" textlink="">
        <xdr:nvSpPr>
          <xdr:cNvPr id="7" name="HomePage">
            <a:hlinkClick xmlns:r="http://schemas.openxmlformats.org/officeDocument/2006/relationships" r:id="rId2"/>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8" name="BasicDomain">
            <a:hlinkClick xmlns:r="http://schemas.openxmlformats.org/officeDocument/2006/relationships" r:id="rId3"/>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9" name="Domain2">
            <a:hlinkClick xmlns:r="http://schemas.openxmlformats.org/officeDocument/2006/relationships" r:id="rId4"/>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10" name="Domain3">
            <a:hlinkClick xmlns:r="http://schemas.openxmlformats.org/officeDocument/2006/relationships" r:id="rId5"/>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11" name="Domain4">
            <a:hlinkClick xmlns:r="http://schemas.openxmlformats.org/officeDocument/2006/relationships" r:id="rId6"/>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13" name="Performance Measures">
            <a:hlinkClick xmlns:r="http://schemas.openxmlformats.org/officeDocument/2006/relationships" r:id="rId7"/>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12" name="Focus Areas">
            <a:hlinkClick xmlns:r="http://schemas.openxmlformats.org/officeDocument/2006/relationships" r:id="rId8"/>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4</xdr:col>
      <xdr:colOff>818714</xdr:colOff>
      <xdr:row>0</xdr:row>
      <xdr:rowOff>289131</xdr:rowOff>
    </xdr:to>
    <xdr:grpSp>
      <xdr:nvGrpSpPr>
        <xdr:cNvPr id="2" name="Navigation"/>
        <xdr:cNvGrpSpPr/>
      </xdr:nvGrpSpPr>
      <xdr:grpSpPr>
        <a:xfrm>
          <a:off x="193261" y="30480"/>
          <a:ext cx="8112931" cy="258651"/>
          <a:chOff x="63302" y="1925216"/>
          <a:chExt cx="8126294" cy="258651"/>
        </a:xfrm>
      </xdr:grpSpPr>
      <xdr:sp macro="" textlink="">
        <xdr:nvSpPr>
          <xdr:cNvPr id="3"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4"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Basic</a:t>
            </a:r>
          </a:p>
        </xdr:txBody>
      </xdr:sp>
      <xdr:sp macro="" textlink="">
        <xdr:nvSpPr>
          <xdr:cNvPr id="5"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6"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7"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8"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9"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4</xdr:col>
      <xdr:colOff>818714</xdr:colOff>
      <xdr:row>0</xdr:row>
      <xdr:rowOff>289131</xdr:rowOff>
    </xdr:to>
    <xdr:grpSp>
      <xdr:nvGrpSpPr>
        <xdr:cNvPr id="2" name="Navigation"/>
        <xdr:cNvGrpSpPr/>
      </xdr:nvGrpSpPr>
      <xdr:grpSpPr>
        <a:xfrm>
          <a:off x="190500" y="30480"/>
          <a:ext cx="8114864" cy="258651"/>
          <a:chOff x="63302" y="1925216"/>
          <a:chExt cx="8126294" cy="258651"/>
        </a:xfrm>
      </xdr:grpSpPr>
      <xdr:sp macro="" textlink="">
        <xdr:nvSpPr>
          <xdr:cNvPr id="3"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4"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5"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Domain 2</a:t>
            </a:r>
          </a:p>
        </xdr:txBody>
      </xdr:sp>
      <xdr:sp macro="" textlink="">
        <xdr:nvSpPr>
          <xdr:cNvPr id="6"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7"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8"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9"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4</xdr:col>
      <xdr:colOff>818714</xdr:colOff>
      <xdr:row>0</xdr:row>
      <xdr:rowOff>289131</xdr:rowOff>
    </xdr:to>
    <xdr:grpSp>
      <xdr:nvGrpSpPr>
        <xdr:cNvPr id="2" name="Navigation"/>
        <xdr:cNvGrpSpPr/>
      </xdr:nvGrpSpPr>
      <xdr:grpSpPr>
        <a:xfrm>
          <a:off x="190500" y="30480"/>
          <a:ext cx="8114864" cy="258651"/>
          <a:chOff x="63302" y="1925216"/>
          <a:chExt cx="8126294" cy="258651"/>
        </a:xfrm>
      </xdr:grpSpPr>
      <xdr:sp macro="" textlink="">
        <xdr:nvSpPr>
          <xdr:cNvPr id="3"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4"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5"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6"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Domain 3</a:t>
            </a:r>
          </a:p>
        </xdr:txBody>
      </xdr:sp>
      <xdr:sp macro="" textlink="">
        <xdr:nvSpPr>
          <xdr:cNvPr id="7"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8"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9"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4</xdr:col>
      <xdr:colOff>818714</xdr:colOff>
      <xdr:row>0</xdr:row>
      <xdr:rowOff>289131</xdr:rowOff>
    </xdr:to>
    <xdr:grpSp>
      <xdr:nvGrpSpPr>
        <xdr:cNvPr id="2" name="Navigation"/>
        <xdr:cNvGrpSpPr/>
      </xdr:nvGrpSpPr>
      <xdr:grpSpPr>
        <a:xfrm>
          <a:off x="190500" y="30480"/>
          <a:ext cx="8114864" cy="258651"/>
          <a:chOff x="63302" y="1925216"/>
          <a:chExt cx="8126294" cy="258651"/>
        </a:xfrm>
      </xdr:grpSpPr>
      <xdr:sp macro="" textlink="">
        <xdr:nvSpPr>
          <xdr:cNvPr id="3"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4"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5"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6"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7"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Domain 4</a:t>
            </a:r>
          </a:p>
        </xdr:txBody>
      </xdr:sp>
      <xdr:sp macro="" textlink="">
        <xdr:nvSpPr>
          <xdr:cNvPr id="8"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9"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8</xdr:col>
      <xdr:colOff>513914</xdr:colOff>
      <xdr:row>0</xdr:row>
      <xdr:rowOff>289131</xdr:rowOff>
    </xdr:to>
    <xdr:grpSp>
      <xdr:nvGrpSpPr>
        <xdr:cNvPr id="2" name="Navigation"/>
        <xdr:cNvGrpSpPr/>
      </xdr:nvGrpSpPr>
      <xdr:grpSpPr>
        <a:xfrm>
          <a:off x="190500" y="30480"/>
          <a:ext cx="8110102" cy="258651"/>
          <a:chOff x="63302" y="1925216"/>
          <a:chExt cx="8126294" cy="258651"/>
        </a:xfrm>
      </xdr:grpSpPr>
      <xdr:sp macro="" textlink="">
        <xdr:nvSpPr>
          <xdr:cNvPr id="3"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4"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5"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6"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7"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8"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Performance</a:t>
            </a:r>
            <a:r>
              <a:rPr lang="en-US" sz="1100" b="1" u="sng" kern="1200" baseline="0">
                <a:solidFill>
                  <a:schemeClr val="bg1"/>
                </a:solidFill>
                <a:latin typeface="Arial" panose="020B0604020202020204" pitchFamily="34" charset="0"/>
                <a:cs typeface="Arial" panose="020B0604020202020204" pitchFamily="34" charset="0"/>
              </a:rPr>
              <a:t> Measures</a:t>
            </a:r>
            <a:endParaRPr lang="en-US" sz="1100" b="1" u="sng" kern="1200">
              <a:solidFill>
                <a:schemeClr val="bg1"/>
              </a:solidFill>
              <a:latin typeface="Arial" panose="020B0604020202020204" pitchFamily="34" charset="0"/>
              <a:cs typeface="Arial" panose="020B0604020202020204" pitchFamily="34" charset="0"/>
            </a:endParaRPr>
          </a:p>
        </xdr:txBody>
      </xdr:sp>
      <xdr:sp macro="" textlink="">
        <xdr:nvSpPr>
          <xdr:cNvPr id="9"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0</xdr:row>
      <xdr:rowOff>30480</xdr:rowOff>
    </xdr:from>
    <xdr:to>
      <xdr:col>8</xdr:col>
      <xdr:colOff>353894</xdr:colOff>
      <xdr:row>0</xdr:row>
      <xdr:rowOff>289131</xdr:rowOff>
    </xdr:to>
    <xdr:grpSp>
      <xdr:nvGrpSpPr>
        <xdr:cNvPr id="10" name="Navigation"/>
        <xdr:cNvGrpSpPr/>
      </xdr:nvGrpSpPr>
      <xdr:grpSpPr>
        <a:xfrm>
          <a:off x="190500" y="30480"/>
          <a:ext cx="8119944" cy="258651"/>
          <a:chOff x="63302" y="1925216"/>
          <a:chExt cx="8126294" cy="258651"/>
        </a:xfrm>
      </xdr:grpSpPr>
      <xdr:sp macro="" textlink="">
        <xdr:nvSpPr>
          <xdr:cNvPr id="11" name="HomePage">
            <a:hlinkClick xmlns:r="http://schemas.openxmlformats.org/officeDocument/2006/relationships" r:id="rId1"/>
          </xdr:cNvPr>
          <xdr:cNvSpPr/>
        </xdr:nvSpPr>
        <xdr:spPr>
          <a:xfrm>
            <a:off x="63302" y="1925216"/>
            <a:ext cx="87732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127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12" name="BasicDomain">
            <a:hlinkClick xmlns:r="http://schemas.openxmlformats.org/officeDocument/2006/relationships" r:id="rId2"/>
          </xdr:cNvPr>
          <xdr:cNvSpPr/>
        </xdr:nvSpPr>
        <xdr:spPr>
          <a:xfrm>
            <a:off x="1093199"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13" name="Domain2">
            <a:hlinkClick xmlns:r="http://schemas.openxmlformats.org/officeDocument/2006/relationships" r:id="rId3"/>
          </xdr:cNvPr>
          <xdr:cNvSpPr/>
        </xdr:nvSpPr>
        <xdr:spPr>
          <a:xfrm>
            <a:off x="2119286"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14" name="Domain3">
            <a:hlinkClick xmlns:r="http://schemas.openxmlformats.org/officeDocument/2006/relationships" r:id="rId4"/>
          </xdr:cNvPr>
          <xdr:cNvSpPr/>
        </xdr:nvSpPr>
        <xdr:spPr>
          <a:xfrm>
            <a:off x="3145373"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15" name="Domain4">
            <a:hlinkClick xmlns:r="http://schemas.openxmlformats.org/officeDocument/2006/relationships" r:id="rId5"/>
          </xdr:cNvPr>
          <xdr:cNvSpPr/>
        </xdr:nvSpPr>
        <xdr:spPr>
          <a:xfrm>
            <a:off x="4171460" y="1925216"/>
            <a:ext cx="87351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16" name="Performance Measures">
            <a:hlinkClick xmlns:r="http://schemas.openxmlformats.org/officeDocument/2006/relationships" r:id="rId6"/>
          </xdr:cNvPr>
          <xdr:cNvSpPr/>
        </xdr:nvSpPr>
        <xdr:spPr>
          <a:xfrm>
            <a:off x="5195642" y="1925216"/>
            <a:ext cx="1643573"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6">
              <a:lumMod val="50000"/>
            </a:schemeClr>
          </a:solidFill>
          <a:ln>
            <a:solidFill>
              <a:schemeClr val="accent6">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Performance</a:t>
            </a:r>
            <a:r>
              <a:rPr lang="en-US" sz="1100" b="1" kern="1200" baseline="0">
                <a:solidFill>
                  <a:schemeClr val="bg1"/>
                </a:solidFill>
                <a:latin typeface="Arial" panose="020B0604020202020204" pitchFamily="34" charset="0"/>
                <a:cs typeface="Arial" panose="020B0604020202020204" pitchFamily="34" charset="0"/>
              </a:rPr>
              <a:t> Measures</a:t>
            </a:r>
            <a:endParaRPr lang="en-US" sz="1100" b="1" kern="1200">
              <a:solidFill>
                <a:schemeClr val="bg1"/>
              </a:solidFill>
              <a:latin typeface="Arial" panose="020B0604020202020204" pitchFamily="34" charset="0"/>
              <a:cs typeface="Arial" panose="020B0604020202020204" pitchFamily="34" charset="0"/>
            </a:endParaRPr>
          </a:p>
        </xdr:txBody>
      </xdr:sp>
      <xdr:sp macro="" textlink="">
        <xdr:nvSpPr>
          <xdr:cNvPr id="17" name="Focus Areas">
            <a:hlinkClick xmlns:r="http://schemas.openxmlformats.org/officeDocument/2006/relationships" r:id="rId7"/>
          </xdr:cNvPr>
          <xdr:cNvSpPr/>
        </xdr:nvSpPr>
        <xdr:spPr>
          <a:xfrm>
            <a:off x="6991792" y="1925216"/>
            <a:ext cx="1197804" cy="25865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2">
              <a:lumMod val="50000"/>
            </a:schemeClr>
          </a:solidFill>
          <a:ln>
            <a:solidFill>
              <a:schemeClr val="accent2">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u="sng" kern="1200">
                <a:solidFill>
                  <a:schemeClr val="bg1"/>
                </a:solidFill>
                <a:latin typeface="Arial" panose="020B0604020202020204" pitchFamily="34" charset="0"/>
                <a:cs typeface="Arial" panose="020B0604020202020204" pitchFamily="34" charset="0"/>
              </a:rPr>
              <a:t>Focus Areas</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W102"/>
  <sheetViews>
    <sheetView showGridLines="0" zoomScaleNormal="100" workbookViewId="0"/>
  </sheetViews>
  <sheetFormatPr defaultColWidth="0" defaultRowHeight="14" zeroHeight="1" x14ac:dyDescent="0.3"/>
  <cols>
    <col min="1" max="1" width="27" style="1" customWidth="1"/>
    <col min="2" max="2" width="19.58203125" style="1" customWidth="1"/>
    <col min="3" max="3" width="12.83203125" style="1" customWidth="1"/>
    <col min="4" max="4" width="21.58203125" style="1" customWidth="1"/>
    <col min="5" max="5" width="6.08203125" style="1" customWidth="1"/>
    <col min="6" max="6" width="32" style="1" customWidth="1"/>
    <col min="7" max="7" width="6.08203125" style="1" customWidth="1"/>
    <col min="8" max="8" width="25.83203125" style="1" customWidth="1"/>
    <col min="9" max="9" width="6.08203125" style="1" customWidth="1"/>
    <col min="10" max="10" width="19" style="1" customWidth="1"/>
    <col min="11" max="11" width="6.08203125" style="1" customWidth="1"/>
    <col min="12" max="12" width="100.33203125" style="1" customWidth="1"/>
    <col min="13" max="13" width="6.08203125" style="1" customWidth="1"/>
    <col min="14" max="14" width="100.33203125" style="1" customWidth="1"/>
    <col min="15" max="15" width="6.08203125" style="1" customWidth="1"/>
    <col min="16" max="16" width="77.58203125" style="1" customWidth="1"/>
    <col min="17" max="17" width="6.08203125" style="1" customWidth="1"/>
    <col min="18" max="18" width="77.83203125" style="1" customWidth="1"/>
    <col min="19" max="23" width="0" style="1" hidden="1" customWidth="1"/>
    <col min="24" max="16384" width="9" style="1" hidden="1"/>
  </cols>
  <sheetData>
    <row r="1" spans="1:18" ht="22.5" x14ac:dyDescent="0.45">
      <c r="A1" s="11" t="s">
        <v>174</v>
      </c>
    </row>
    <row r="2" spans="1:18" ht="14.5" x14ac:dyDescent="0.35">
      <c r="A2" s="10" t="s">
        <v>173</v>
      </c>
    </row>
    <row r="3" spans="1:18" ht="14.5" x14ac:dyDescent="0.35">
      <c r="A3" s="10" t="s">
        <v>172</v>
      </c>
    </row>
    <row r="4" spans="1:18" x14ac:dyDescent="0.3">
      <c r="A4" s="6" t="s">
        <v>171</v>
      </c>
    </row>
    <row r="5" spans="1:18" x14ac:dyDescent="0.3">
      <c r="A5" s="3" t="s">
        <v>170</v>
      </c>
      <c r="B5" s="4"/>
    </row>
    <row r="6" spans="1:18" x14ac:dyDescent="0.3"/>
    <row r="7" spans="1:18" ht="17" thickBot="1" x14ac:dyDescent="0.4">
      <c r="A7" s="9" t="s">
        <v>169</v>
      </c>
      <c r="B7" s="9"/>
      <c r="D7" s="9" t="s">
        <v>168</v>
      </c>
      <c r="E7" s="9"/>
      <c r="F7" s="9"/>
      <c r="G7" s="9"/>
      <c r="H7" s="9"/>
      <c r="I7" s="9"/>
      <c r="J7" s="9"/>
      <c r="K7" s="9"/>
      <c r="L7" s="9"/>
      <c r="M7" s="9"/>
      <c r="N7" s="9"/>
      <c r="O7" s="9"/>
      <c r="P7" s="9"/>
      <c r="Q7" s="9"/>
      <c r="R7" s="9"/>
    </row>
    <row r="8" spans="1:18" ht="17" thickTop="1" x14ac:dyDescent="0.35">
      <c r="A8" s="8"/>
      <c r="B8" s="8"/>
    </row>
    <row r="9" spans="1:18" x14ac:dyDescent="0.3">
      <c r="A9" s="6" t="s">
        <v>167</v>
      </c>
      <c r="B9" s="5" t="s">
        <v>561</v>
      </c>
      <c r="D9" s="6" t="s">
        <v>166</v>
      </c>
      <c r="F9" s="6" t="s">
        <v>165</v>
      </c>
      <c r="H9" s="6" t="s">
        <v>164</v>
      </c>
      <c r="J9" s="6" t="s">
        <v>163</v>
      </c>
      <c r="L9" s="6" t="s">
        <v>162</v>
      </c>
      <c r="M9" s="7"/>
      <c r="N9" s="6" t="s">
        <v>161</v>
      </c>
      <c r="P9" s="6" t="s">
        <v>160</v>
      </c>
      <c r="R9" s="6" t="s">
        <v>159</v>
      </c>
    </row>
    <row r="10" spans="1:18" x14ac:dyDescent="0.3">
      <c r="A10" s="6" t="s">
        <v>158</v>
      </c>
      <c r="B10" s="5">
        <v>3</v>
      </c>
      <c r="D10" s="3" t="s">
        <v>157</v>
      </c>
      <c r="F10" s="3" t="s">
        <v>156</v>
      </c>
      <c r="H10" s="3" t="s">
        <v>156</v>
      </c>
      <c r="J10" s="3" t="s">
        <v>155</v>
      </c>
      <c r="L10" s="3" t="s">
        <v>154</v>
      </c>
      <c r="M10" s="4"/>
      <c r="N10" s="3" t="s">
        <v>154</v>
      </c>
      <c r="P10" s="3" t="s">
        <v>154</v>
      </c>
      <c r="R10" s="3" t="s">
        <v>154</v>
      </c>
    </row>
    <row r="11" spans="1:18" x14ac:dyDescent="0.3">
      <c r="D11" s="3" t="s">
        <v>153</v>
      </c>
      <c r="F11" s="3" t="s">
        <v>152</v>
      </c>
      <c r="H11" s="3" t="s">
        <v>151</v>
      </c>
      <c r="J11" s="3" t="s">
        <v>150</v>
      </c>
      <c r="L11" s="3" t="s">
        <v>149</v>
      </c>
      <c r="M11" s="4"/>
      <c r="N11" s="3" t="s">
        <v>149</v>
      </c>
      <c r="P11" s="3" t="s">
        <v>103</v>
      </c>
      <c r="R11" s="3" t="s">
        <v>148</v>
      </c>
    </row>
    <row r="12" spans="1:18" x14ac:dyDescent="0.3">
      <c r="A12" s="6" t="s">
        <v>147</v>
      </c>
      <c r="B12" s="5">
        <v>4</v>
      </c>
      <c r="D12" s="3" t="s">
        <v>146</v>
      </c>
      <c r="F12" s="3" t="s">
        <v>145</v>
      </c>
      <c r="H12" s="3" t="s">
        <v>144</v>
      </c>
      <c r="J12" s="3" t="s">
        <v>143</v>
      </c>
      <c r="L12" s="3" t="s">
        <v>142</v>
      </c>
      <c r="M12" s="4"/>
      <c r="N12" s="3" t="s">
        <v>142</v>
      </c>
      <c r="P12" s="3" t="s">
        <v>125</v>
      </c>
      <c r="R12" s="3" t="s">
        <v>125</v>
      </c>
    </row>
    <row r="13" spans="1:18" x14ac:dyDescent="0.3">
      <c r="A13" s="6" t="s">
        <v>141</v>
      </c>
      <c r="B13" s="5" t="s">
        <v>562</v>
      </c>
      <c r="D13" s="3" t="s">
        <v>140</v>
      </c>
      <c r="F13" s="3" t="s">
        <v>139</v>
      </c>
      <c r="H13" s="3" t="s">
        <v>133</v>
      </c>
      <c r="J13" s="3" t="s">
        <v>138</v>
      </c>
      <c r="L13" s="3" t="s">
        <v>137</v>
      </c>
      <c r="M13" s="4"/>
      <c r="N13" s="3" t="s">
        <v>137</v>
      </c>
      <c r="P13" s="117" t="s">
        <v>540</v>
      </c>
      <c r="R13" s="3" t="s">
        <v>136</v>
      </c>
    </row>
    <row r="14" spans="1:18" x14ac:dyDescent="0.3">
      <c r="A14" s="6" t="s">
        <v>135</v>
      </c>
      <c r="B14" s="5" t="s">
        <v>376</v>
      </c>
      <c r="D14" s="3" t="s">
        <v>134</v>
      </c>
      <c r="F14" s="3" t="s">
        <v>133</v>
      </c>
      <c r="J14" s="3" t="s">
        <v>132</v>
      </c>
      <c r="L14" s="3" t="s">
        <v>131</v>
      </c>
      <c r="M14" s="4"/>
      <c r="N14" s="3" t="s">
        <v>131</v>
      </c>
      <c r="P14" s="3" t="s">
        <v>108</v>
      </c>
      <c r="R14" s="3" t="s">
        <v>129</v>
      </c>
    </row>
    <row r="15" spans="1:18" x14ac:dyDescent="0.3">
      <c r="D15" s="3" t="s">
        <v>128</v>
      </c>
      <c r="J15" s="3" t="s">
        <v>127</v>
      </c>
      <c r="L15" s="3" t="s">
        <v>126</v>
      </c>
      <c r="M15" s="4"/>
      <c r="N15" s="3" t="s">
        <v>646</v>
      </c>
      <c r="P15" s="3" t="s">
        <v>94</v>
      </c>
      <c r="R15" s="3" t="s">
        <v>123</v>
      </c>
    </row>
    <row r="16" spans="1:18" x14ac:dyDescent="0.3">
      <c r="D16" s="3" t="s">
        <v>122</v>
      </c>
      <c r="J16" s="3" t="s">
        <v>121</v>
      </c>
      <c r="L16" s="3" t="s">
        <v>120</v>
      </c>
      <c r="M16" s="4"/>
      <c r="N16" s="3" t="s">
        <v>125</v>
      </c>
      <c r="P16" s="3" t="s">
        <v>130</v>
      </c>
      <c r="R16" s="3" t="s">
        <v>108</v>
      </c>
    </row>
    <row r="17" spans="4:18" x14ac:dyDescent="0.3">
      <c r="D17" s="3" t="s">
        <v>118</v>
      </c>
      <c r="J17" s="3" t="s">
        <v>117</v>
      </c>
      <c r="L17" s="3" t="s">
        <v>116</v>
      </c>
      <c r="M17" s="4"/>
      <c r="N17" s="3" t="s">
        <v>647</v>
      </c>
      <c r="P17" s="117" t="s">
        <v>544</v>
      </c>
      <c r="R17" s="3" t="s">
        <v>94</v>
      </c>
    </row>
    <row r="18" spans="4:18" x14ac:dyDescent="0.3">
      <c r="D18" s="3" t="s">
        <v>114</v>
      </c>
      <c r="J18" s="3" t="s">
        <v>113</v>
      </c>
      <c r="L18" s="3" t="s">
        <v>112</v>
      </c>
      <c r="M18" s="4"/>
      <c r="N18" s="3" t="s">
        <v>120</v>
      </c>
      <c r="P18" s="117" t="s">
        <v>538</v>
      </c>
      <c r="R18" s="3" t="s">
        <v>111</v>
      </c>
    </row>
    <row r="19" spans="4:18" x14ac:dyDescent="0.3">
      <c r="D19" s="3" t="s">
        <v>110</v>
      </c>
      <c r="J19" s="3" t="s">
        <v>109</v>
      </c>
      <c r="L19" s="3" t="s">
        <v>108</v>
      </c>
      <c r="M19" s="4"/>
      <c r="N19" s="3" t="s">
        <v>116</v>
      </c>
      <c r="P19" s="3" t="s">
        <v>124</v>
      </c>
      <c r="R19" s="3" t="s">
        <v>107</v>
      </c>
    </row>
    <row r="20" spans="4:18" x14ac:dyDescent="0.3">
      <c r="D20" s="3" t="s">
        <v>106</v>
      </c>
      <c r="J20" s="3" t="s">
        <v>105</v>
      </c>
      <c r="L20" s="3" t="s">
        <v>99</v>
      </c>
      <c r="M20" s="4"/>
      <c r="N20" s="3" t="s">
        <v>112</v>
      </c>
      <c r="P20" s="117" t="s">
        <v>539</v>
      </c>
      <c r="R20" s="3" t="s">
        <v>102</v>
      </c>
    </row>
    <row r="21" spans="4:18" x14ac:dyDescent="0.3">
      <c r="D21" s="3" t="s">
        <v>101</v>
      </c>
      <c r="J21" s="3" t="s">
        <v>100</v>
      </c>
      <c r="L21" s="3" t="s">
        <v>94</v>
      </c>
      <c r="M21" s="4"/>
      <c r="N21" s="3" t="s">
        <v>108</v>
      </c>
      <c r="P21" s="3" t="s">
        <v>119</v>
      </c>
      <c r="R21" s="3" t="s">
        <v>98</v>
      </c>
    </row>
    <row r="22" spans="4:18" x14ac:dyDescent="0.3">
      <c r="D22" s="3" t="s">
        <v>97</v>
      </c>
      <c r="J22" s="3" t="s">
        <v>96</v>
      </c>
      <c r="L22" s="3" t="s">
        <v>95</v>
      </c>
      <c r="M22" s="4"/>
      <c r="N22" s="3" t="s">
        <v>104</v>
      </c>
      <c r="P22" s="117" t="s">
        <v>82</v>
      </c>
      <c r="R22" s="3" t="s">
        <v>93</v>
      </c>
    </row>
    <row r="23" spans="4:18" x14ac:dyDescent="0.3">
      <c r="D23" s="3" t="s">
        <v>92</v>
      </c>
      <c r="J23" s="3" t="s">
        <v>91</v>
      </c>
      <c r="L23" s="3" t="s">
        <v>90</v>
      </c>
      <c r="M23" s="4"/>
      <c r="N23" s="3" t="s">
        <v>99</v>
      </c>
      <c r="P23" s="3" t="s">
        <v>115</v>
      </c>
      <c r="R23" s="3" t="s">
        <v>89</v>
      </c>
    </row>
    <row r="24" spans="4:18" x14ac:dyDescent="0.3">
      <c r="D24" s="3" t="s">
        <v>88</v>
      </c>
      <c r="J24" s="3" t="s">
        <v>87</v>
      </c>
      <c r="L24" s="3" t="s">
        <v>86</v>
      </c>
      <c r="M24" s="4"/>
      <c r="N24" s="3" t="s">
        <v>94</v>
      </c>
      <c r="P24" s="117" t="s">
        <v>71</v>
      </c>
      <c r="R24" s="3" t="s">
        <v>85</v>
      </c>
    </row>
    <row r="25" spans="4:18" x14ac:dyDescent="0.3">
      <c r="D25" s="3" t="s">
        <v>84</v>
      </c>
      <c r="J25" s="3" t="s">
        <v>83</v>
      </c>
      <c r="L25" s="3" t="s">
        <v>82</v>
      </c>
      <c r="M25" s="4"/>
      <c r="N25" s="3" t="s">
        <v>90</v>
      </c>
      <c r="P25" s="3" t="s">
        <v>93</v>
      </c>
      <c r="R25" s="3" t="s">
        <v>41</v>
      </c>
    </row>
    <row r="26" spans="4:18" x14ac:dyDescent="0.3">
      <c r="D26" s="3" t="s">
        <v>81</v>
      </c>
      <c r="J26" s="3" t="s">
        <v>80</v>
      </c>
      <c r="L26" s="3" t="s">
        <v>79</v>
      </c>
      <c r="M26" s="4"/>
      <c r="N26" s="3" t="s">
        <v>86</v>
      </c>
      <c r="P26" s="117" t="s">
        <v>537</v>
      </c>
      <c r="R26" s="3" t="s">
        <v>78</v>
      </c>
    </row>
    <row r="27" spans="4:18" x14ac:dyDescent="0.3">
      <c r="D27" s="3" t="s">
        <v>77</v>
      </c>
      <c r="J27" s="3" t="s">
        <v>76</v>
      </c>
      <c r="L27" s="3" t="s">
        <v>75</v>
      </c>
      <c r="M27" s="4"/>
      <c r="N27" s="3" t="s">
        <v>82</v>
      </c>
      <c r="P27" s="117" t="s">
        <v>541</v>
      </c>
      <c r="R27" s="3" t="s">
        <v>74</v>
      </c>
    </row>
    <row r="28" spans="4:18" x14ac:dyDescent="0.3">
      <c r="D28" s="3" t="s">
        <v>73</v>
      </c>
      <c r="J28" s="3" t="s">
        <v>72</v>
      </c>
      <c r="L28" s="3" t="s">
        <v>67</v>
      </c>
      <c r="M28" s="4"/>
      <c r="N28" s="3" t="s">
        <v>648</v>
      </c>
      <c r="P28" s="3" t="s">
        <v>38</v>
      </c>
      <c r="R28" s="3" t="s">
        <v>70</v>
      </c>
    </row>
    <row r="29" spans="4:18" x14ac:dyDescent="0.3">
      <c r="D29" s="3" t="s">
        <v>69</v>
      </c>
      <c r="J29" s="3" t="s">
        <v>68</v>
      </c>
      <c r="L29" s="3" t="s">
        <v>64</v>
      </c>
      <c r="M29" s="4"/>
      <c r="N29" s="3" t="s">
        <v>79</v>
      </c>
      <c r="P29" s="117" t="s">
        <v>543</v>
      </c>
      <c r="R29" s="3" t="s">
        <v>38</v>
      </c>
    </row>
    <row r="30" spans="4:18" x14ac:dyDescent="0.3">
      <c r="D30" s="3" t="s">
        <v>66</v>
      </c>
      <c r="J30" s="3" t="s">
        <v>65</v>
      </c>
      <c r="L30" s="3" t="s">
        <v>60</v>
      </c>
      <c r="M30" s="4"/>
      <c r="N30" s="3" t="s">
        <v>75</v>
      </c>
      <c r="P30" s="117" t="s">
        <v>542</v>
      </c>
      <c r="R30" s="3" t="s">
        <v>63</v>
      </c>
    </row>
    <row r="31" spans="4:18" x14ac:dyDescent="0.3">
      <c r="D31" s="3" t="s">
        <v>62</v>
      </c>
      <c r="J31" s="3" t="s">
        <v>61</v>
      </c>
      <c r="L31" s="3" t="s">
        <v>56</v>
      </c>
      <c r="M31" s="4"/>
      <c r="N31" s="3" t="s">
        <v>71</v>
      </c>
      <c r="P31" s="117" t="s">
        <v>536</v>
      </c>
      <c r="R31" s="3" t="s">
        <v>59</v>
      </c>
    </row>
    <row r="32" spans="4:18" x14ac:dyDescent="0.3">
      <c r="D32" s="3" t="s">
        <v>58</v>
      </c>
      <c r="J32" s="3" t="s">
        <v>57</v>
      </c>
      <c r="L32" s="3" t="s">
        <v>52</v>
      </c>
      <c r="M32" s="4"/>
      <c r="N32" s="3" t="s">
        <v>67</v>
      </c>
      <c r="R32" s="3" t="s">
        <v>55</v>
      </c>
    </row>
    <row r="33" spans="4:18" x14ac:dyDescent="0.3">
      <c r="D33" s="3" t="s">
        <v>54</v>
      </c>
      <c r="J33" s="3" t="s">
        <v>53</v>
      </c>
      <c r="L33" s="3" t="s">
        <v>48</v>
      </c>
      <c r="M33" s="4"/>
      <c r="N33" s="3" t="s">
        <v>649</v>
      </c>
      <c r="R33" s="3" t="s">
        <v>26</v>
      </c>
    </row>
    <row r="34" spans="4:18" x14ac:dyDescent="0.3">
      <c r="D34" s="3" t="s">
        <v>51</v>
      </c>
      <c r="J34" s="3" t="s">
        <v>50</v>
      </c>
      <c r="L34" s="3" t="s">
        <v>49</v>
      </c>
      <c r="M34" s="4"/>
      <c r="N34" s="3" t="s">
        <v>650</v>
      </c>
    </row>
    <row r="35" spans="4:18" x14ac:dyDescent="0.3">
      <c r="D35" s="3" t="s">
        <v>47</v>
      </c>
      <c r="J35" s="3" t="s">
        <v>46</v>
      </c>
      <c r="L35" s="3" t="s">
        <v>45</v>
      </c>
      <c r="M35" s="4"/>
      <c r="N35" s="3" t="s">
        <v>64</v>
      </c>
    </row>
    <row r="36" spans="4:18" x14ac:dyDescent="0.3">
      <c r="D36" s="3" t="s">
        <v>43</v>
      </c>
      <c r="J36" s="3" t="s">
        <v>42</v>
      </c>
      <c r="L36" s="3" t="s">
        <v>37</v>
      </c>
      <c r="M36" s="4"/>
      <c r="N36" s="3" t="s">
        <v>60</v>
      </c>
    </row>
    <row r="37" spans="4:18" x14ac:dyDescent="0.3">
      <c r="D37" s="3" t="s">
        <v>40</v>
      </c>
      <c r="J37" s="3" t="s">
        <v>39</v>
      </c>
      <c r="L37" s="3" t="s">
        <v>38</v>
      </c>
      <c r="M37" s="4"/>
      <c r="N37" s="3" t="s">
        <v>56</v>
      </c>
    </row>
    <row r="38" spans="4:18" x14ac:dyDescent="0.3">
      <c r="D38" s="3" t="s">
        <v>36</v>
      </c>
      <c r="J38" s="3" t="s">
        <v>35</v>
      </c>
      <c r="L38" s="3" t="s">
        <v>31</v>
      </c>
      <c r="M38" s="4"/>
      <c r="N38" s="3" t="s">
        <v>52</v>
      </c>
    </row>
    <row r="39" spans="4:18" x14ac:dyDescent="0.3">
      <c r="D39" s="3" t="s">
        <v>33</v>
      </c>
      <c r="J39" s="3" t="s">
        <v>32</v>
      </c>
      <c r="L39" s="3" t="s">
        <v>29</v>
      </c>
      <c r="M39" s="4"/>
      <c r="N39" s="3" t="s">
        <v>651</v>
      </c>
    </row>
    <row r="40" spans="4:18" x14ac:dyDescent="0.3">
      <c r="D40" s="3" t="s">
        <v>20</v>
      </c>
      <c r="J40" s="3" t="s">
        <v>30</v>
      </c>
      <c r="L40" s="3" t="s">
        <v>28</v>
      </c>
      <c r="M40" s="4"/>
      <c r="N40" s="3" t="s">
        <v>48</v>
      </c>
    </row>
    <row r="41" spans="4:18" x14ac:dyDescent="0.3">
      <c r="D41" s="3" t="s">
        <v>19</v>
      </c>
      <c r="L41" s="3" t="s">
        <v>27</v>
      </c>
      <c r="M41" s="4"/>
      <c r="N41" s="3" t="s">
        <v>44</v>
      </c>
    </row>
    <row r="42" spans="4:18" x14ac:dyDescent="0.3">
      <c r="D42" s="3" t="s">
        <v>18</v>
      </c>
      <c r="L42" s="3" t="s">
        <v>26</v>
      </c>
      <c r="M42" s="4"/>
      <c r="N42" s="3" t="s">
        <v>41</v>
      </c>
    </row>
    <row r="43" spans="4:18" x14ac:dyDescent="0.3">
      <c r="D43" s="3" t="s">
        <v>17</v>
      </c>
      <c r="L43" s="3" t="s">
        <v>25</v>
      </c>
      <c r="M43" s="4"/>
      <c r="N43" s="3" t="s">
        <v>37</v>
      </c>
    </row>
    <row r="44" spans="4:18" x14ac:dyDescent="0.3">
      <c r="D44" s="3" t="s">
        <v>16</v>
      </c>
      <c r="L44" s="3" t="s">
        <v>24</v>
      </c>
      <c r="M44" s="4"/>
      <c r="N44" s="3" t="s">
        <v>652</v>
      </c>
    </row>
    <row r="45" spans="4:18" x14ac:dyDescent="0.3">
      <c r="D45" s="3" t="s">
        <v>15</v>
      </c>
      <c r="L45" s="3" t="s">
        <v>23</v>
      </c>
      <c r="M45" s="4"/>
      <c r="N45" s="3" t="s">
        <v>34</v>
      </c>
    </row>
    <row r="46" spans="4:18" x14ac:dyDescent="0.3">
      <c r="D46" s="3" t="s">
        <v>14</v>
      </c>
      <c r="L46" s="3" t="s">
        <v>22</v>
      </c>
      <c r="M46" s="4"/>
      <c r="N46" s="3" t="s">
        <v>31</v>
      </c>
    </row>
    <row r="47" spans="4:18" x14ac:dyDescent="0.3">
      <c r="D47" s="3" t="s">
        <v>13</v>
      </c>
      <c r="M47" s="2"/>
      <c r="N47" s="3" t="s">
        <v>29</v>
      </c>
    </row>
    <row r="48" spans="4:18" x14ac:dyDescent="0.3">
      <c r="D48" s="3" t="s">
        <v>12</v>
      </c>
      <c r="M48" s="2"/>
      <c r="N48" s="3" t="s">
        <v>28</v>
      </c>
    </row>
    <row r="49" spans="4:14" x14ac:dyDescent="0.3">
      <c r="D49" s="3" t="s">
        <v>11</v>
      </c>
      <c r="M49" s="2"/>
      <c r="N49" s="3" t="s">
        <v>27</v>
      </c>
    </row>
    <row r="50" spans="4:14" x14ac:dyDescent="0.3">
      <c r="D50" s="3" t="s">
        <v>10</v>
      </c>
      <c r="M50" s="2"/>
      <c r="N50" s="3" t="s">
        <v>26</v>
      </c>
    </row>
    <row r="51" spans="4:14" x14ac:dyDescent="0.3">
      <c r="D51" s="3" t="s">
        <v>9</v>
      </c>
      <c r="M51" s="2"/>
      <c r="N51" s="3" t="s">
        <v>25</v>
      </c>
    </row>
    <row r="52" spans="4:14" x14ac:dyDescent="0.3">
      <c r="D52" s="3" t="s">
        <v>8</v>
      </c>
      <c r="M52" s="2"/>
      <c r="N52" s="3" t="s">
        <v>24</v>
      </c>
    </row>
    <row r="53" spans="4:14" x14ac:dyDescent="0.3">
      <c r="D53" s="3" t="s">
        <v>7</v>
      </c>
      <c r="M53" s="2"/>
      <c r="N53" s="3" t="s">
        <v>23</v>
      </c>
    </row>
    <row r="54" spans="4:14" x14ac:dyDescent="0.3">
      <c r="D54" s="3" t="s">
        <v>6</v>
      </c>
      <c r="M54" s="2"/>
      <c r="N54" s="3" t="s">
        <v>22</v>
      </c>
    </row>
    <row r="55" spans="4:14" x14ac:dyDescent="0.3">
      <c r="D55" s="3" t="s">
        <v>5</v>
      </c>
      <c r="M55" s="2"/>
      <c r="N55" s="3" t="s">
        <v>21</v>
      </c>
    </row>
    <row r="56" spans="4:14" x14ac:dyDescent="0.3">
      <c r="D56" s="3" t="s">
        <v>4</v>
      </c>
      <c r="M56" s="2"/>
      <c r="N56" s="2"/>
    </row>
    <row r="57" spans="4:14" x14ac:dyDescent="0.3">
      <c r="D57" s="3" t="s">
        <v>3</v>
      </c>
      <c r="M57" s="2"/>
      <c r="N57" s="2"/>
    </row>
    <row r="58" spans="4:14" x14ac:dyDescent="0.3">
      <c r="D58" s="3" t="s">
        <v>2</v>
      </c>
      <c r="M58" s="2"/>
      <c r="N58" s="2"/>
    </row>
    <row r="59" spans="4:14" x14ac:dyDescent="0.3">
      <c r="D59" s="3" t="s">
        <v>1</v>
      </c>
      <c r="M59" s="2"/>
      <c r="N59" s="2"/>
    </row>
    <row r="60" spans="4:14" x14ac:dyDescent="0.3">
      <c r="D60" s="3" t="s">
        <v>0</v>
      </c>
      <c r="M60" s="2"/>
      <c r="N60" s="2"/>
    </row>
    <row r="61" spans="4:14" x14ac:dyDescent="0.3">
      <c r="D61"/>
      <c r="M61" s="2"/>
      <c r="N61" s="2"/>
    </row>
    <row r="62" spans="4:14" x14ac:dyDescent="0.3">
      <c r="D62"/>
      <c r="M62" s="2"/>
      <c r="N62" s="2"/>
    </row>
    <row r="63" spans="4:14" x14ac:dyDescent="0.3">
      <c r="D63"/>
      <c r="M63" s="2"/>
      <c r="N63" s="2"/>
    </row>
    <row r="64" spans="4:14" x14ac:dyDescent="0.3">
      <c r="D64"/>
      <c r="M64" s="2"/>
      <c r="N64" s="2"/>
    </row>
    <row r="65" spans="4:18" x14ac:dyDescent="0.3">
      <c r="D65"/>
      <c r="M65" s="2"/>
      <c r="N65" s="2"/>
    </row>
    <row r="66" spans="4:18" x14ac:dyDescent="0.3">
      <c r="D66"/>
      <c r="M66" s="2"/>
      <c r="N66" s="2"/>
    </row>
    <row r="67" spans="4:18" x14ac:dyDescent="0.3">
      <c r="D67"/>
      <c r="M67" s="2"/>
      <c r="N67" s="2"/>
    </row>
    <row r="68" spans="4:18" x14ac:dyDescent="0.3">
      <c r="D68"/>
      <c r="M68" s="2"/>
      <c r="N68" s="2"/>
    </row>
    <row r="69" spans="4:18" x14ac:dyDescent="0.3">
      <c r="D69"/>
      <c r="M69" s="2"/>
      <c r="N69" s="2"/>
    </row>
    <row r="70" spans="4:18" x14ac:dyDescent="0.3">
      <c r="D70"/>
      <c r="M70" s="2"/>
      <c r="N70" s="2"/>
    </row>
    <row r="71" spans="4:18" x14ac:dyDescent="0.3">
      <c r="D71"/>
      <c r="M71" s="2"/>
      <c r="N71" s="2"/>
    </row>
    <row r="72" spans="4:18" x14ac:dyDescent="0.3">
      <c r="D72"/>
      <c r="M72" s="2"/>
      <c r="N72" s="2"/>
    </row>
    <row r="73" spans="4:18" x14ac:dyDescent="0.3">
      <c r="I73"/>
      <c r="J73"/>
      <c r="K73"/>
      <c r="M73" s="2"/>
    </row>
    <row r="74" spans="4:18" x14ac:dyDescent="0.3">
      <c r="I74"/>
      <c r="J74"/>
      <c r="K74"/>
      <c r="M74" s="2"/>
    </row>
    <row r="75" spans="4:18" x14ac:dyDescent="0.3">
      <c r="R75"/>
    </row>
    <row r="76" spans="4:18" x14ac:dyDescent="0.3">
      <c r="R76"/>
    </row>
    <row r="77" spans="4:18" x14ac:dyDescent="0.3">
      <c r="R77"/>
    </row>
    <row r="78" spans="4:18" x14ac:dyDescent="0.3"/>
    <row r="79" spans="4:18" x14ac:dyDescent="0.3"/>
    <row r="80" spans="4:18" x14ac:dyDescent="0.3"/>
    <row r="81" spans="13:13" hidden="1" x14ac:dyDescent="0.3">
      <c r="M81" t="s">
        <v>20</v>
      </c>
    </row>
    <row r="82" spans="13:13" hidden="1" x14ac:dyDescent="0.3">
      <c r="M82" t="s">
        <v>19</v>
      </c>
    </row>
    <row r="83" spans="13:13" hidden="1" x14ac:dyDescent="0.3">
      <c r="M83" t="s">
        <v>18</v>
      </c>
    </row>
    <row r="84" spans="13:13" hidden="1" x14ac:dyDescent="0.3">
      <c r="M84" t="s">
        <v>17</v>
      </c>
    </row>
    <row r="85" spans="13:13" hidden="1" x14ac:dyDescent="0.3">
      <c r="M85" t="s">
        <v>16</v>
      </c>
    </row>
    <row r="86" spans="13:13" hidden="1" x14ac:dyDescent="0.3">
      <c r="M86" t="s">
        <v>15</v>
      </c>
    </row>
    <row r="87" spans="13:13" hidden="1" x14ac:dyDescent="0.3">
      <c r="M87" t="s">
        <v>14</v>
      </c>
    </row>
    <row r="88" spans="13:13" hidden="1" x14ac:dyDescent="0.3">
      <c r="M88" t="s">
        <v>13</v>
      </c>
    </row>
    <row r="89" spans="13:13" hidden="1" x14ac:dyDescent="0.3">
      <c r="M89" t="s">
        <v>12</v>
      </c>
    </row>
    <row r="90" spans="13:13" hidden="1" x14ac:dyDescent="0.3">
      <c r="M90" t="s">
        <v>11</v>
      </c>
    </row>
    <row r="91" spans="13:13" hidden="1" x14ac:dyDescent="0.3">
      <c r="M91" t="s">
        <v>10</v>
      </c>
    </row>
    <row r="92" spans="13:13" hidden="1" x14ac:dyDescent="0.3">
      <c r="M92" t="s">
        <v>9</v>
      </c>
    </row>
    <row r="93" spans="13:13" hidden="1" x14ac:dyDescent="0.3">
      <c r="M93" t="s">
        <v>8</v>
      </c>
    </row>
    <row r="94" spans="13:13" hidden="1" x14ac:dyDescent="0.3">
      <c r="M94" t="s">
        <v>7</v>
      </c>
    </row>
    <row r="95" spans="13:13" hidden="1" x14ac:dyDescent="0.3">
      <c r="M95" t="s">
        <v>6</v>
      </c>
    </row>
    <row r="96" spans="13:13" hidden="1" x14ac:dyDescent="0.3">
      <c r="M96" t="s">
        <v>5</v>
      </c>
    </row>
    <row r="97" spans="13:13" hidden="1" x14ac:dyDescent="0.3">
      <c r="M97" t="s">
        <v>4</v>
      </c>
    </row>
    <row r="98" spans="13:13" hidden="1" x14ac:dyDescent="0.3">
      <c r="M98" t="s">
        <v>3</v>
      </c>
    </row>
    <row r="99" spans="13:13" hidden="1" x14ac:dyDescent="0.3">
      <c r="M99" t="s">
        <v>2</v>
      </c>
    </row>
    <row r="100" spans="13:13" hidden="1" x14ac:dyDescent="0.3">
      <c r="M100" t="s">
        <v>1</v>
      </c>
    </row>
    <row r="101" spans="13:13" hidden="1" x14ac:dyDescent="0.3">
      <c r="M101" t="s">
        <v>0</v>
      </c>
    </row>
    <row r="102" spans="13:13" hidden="1" x14ac:dyDescent="0.3"/>
  </sheetData>
  <sheetProtection password="DD9D" sheet="1" objects="1" scenarios="1" formatRows="0" autoFilter="0"/>
  <sortState ref="P11:P31">
    <sortCondition ref="P11"/>
  </sortState>
  <pageMargins left="0.75" right="0.75" top="1" bottom="1" header="0.5" footer="0.5"/>
  <pageSetup orientation="portrait" r:id="rId1"/>
  <headerFooter alignWithMargins="0">
    <oddHeader>&amp;RWest Virginia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V48"/>
  <sheetViews>
    <sheetView showGridLines="0" zoomScaleNormal="100" zoomScaleSheetLayoutView="115" workbookViewId="0"/>
  </sheetViews>
  <sheetFormatPr defaultColWidth="0" defaultRowHeight="13.4" customHeight="1" zeroHeight="1" x14ac:dyDescent="0.25"/>
  <cols>
    <col min="1" max="1" width="0.58203125" style="70" customWidth="1"/>
    <col min="2" max="2" width="14.58203125" style="70" customWidth="1"/>
    <col min="3" max="19" width="6.58203125" style="70" customWidth="1"/>
    <col min="20" max="20" width="14.58203125" style="70" customWidth="1"/>
    <col min="21" max="21" width="2.08203125" style="70" customWidth="1"/>
    <col min="22" max="22" width="0" style="70" hidden="1" customWidth="1"/>
    <col min="23" max="16384" width="8" style="70" hidden="1"/>
  </cols>
  <sheetData>
    <row r="1" spans="1:22" s="60" customFormat="1" ht="44.5" x14ac:dyDescent="0.85">
      <c r="A1" s="130"/>
      <c r="H1" s="165" t="s">
        <v>559</v>
      </c>
      <c r="I1" s="165"/>
      <c r="J1" s="165"/>
      <c r="K1" s="165"/>
      <c r="L1" s="165"/>
      <c r="M1" s="165"/>
      <c r="N1" s="165"/>
    </row>
    <row r="2" spans="1:22" s="60" customFormat="1" ht="56" x14ac:dyDescent="0.3">
      <c r="A2" s="131" t="s">
        <v>560</v>
      </c>
      <c r="B2" s="61"/>
      <c r="C2" s="61"/>
      <c r="D2" s="61"/>
      <c r="E2" s="61"/>
      <c r="F2" s="61"/>
      <c r="G2" s="61"/>
      <c r="H2" s="166" t="s">
        <v>379</v>
      </c>
      <c r="I2" s="166"/>
      <c r="J2" s="166"/>
      <c r="K2" s="166"/>
      <c r="L2" s="166"/>
      <c r="M2" s="166"/>
      <c r="N2" s="166"/>
      <c r="O2" s="61"/>
      <c r="P2" s="61"/>
      <c r="Q2" s="61"/>
      <c r="R2" s="61"/>
      <c r="S2" s="61"/>
      <c r="U2" s="61"/>
      <c r="V2" s="61"/>
    </row>
    <row r="3" spans="1:22" s="60" customFormat="1" ht="14" x14ac:dyDescent="0.3">
      <c r="A3" s="61"/>
      <c r="B3" s="61"/>
      <c r="C3" s="61"/>
      <c r="D3" s="61"/>
      <c r="E3" s="61"/>
      <c r="F3" s="61"/>
      <c r="G3" s="61"/>
      <c r="H3" s="167" t="s">
        <v>2</v>
      </c>
      <c r="I3" s="167"/>
      <c r="J3" s="167"/>
      <c r="K3" s="167"/>
      <c r="L3" s="167"/>
      <c r="M3" s="167"/>
      <c r="N3" s="167"/>
      <c r="O3" s="61"/>
      <c r="P3" s="61"/>
      <c r="Q3" s="61"/>
      <c r="R3" s="61"/>
      <c r="S3" s="61"/>
      <c r="U3" s="61"/>
      <c r="V3" s="61"/>
    </row>
    <row r="4" spans="1:22" s="60" customFormat="1" ht="14" x14ac:dyDescent="0.3">
      <c r="B4" s="62"/>
      <c r="C4" s="62"/>
      <c r="D4" s="62"/>
      <c r="E4" s="62"/>
      <c r="F4" s="62"/>
      <c r="G4" s="62"/>
      <c r="H4" s="168"/>
      <c r="I4" s="168"/>
      <c r="J4" s="168"/>
      <c r="K4" s="168"/>
      <c r="L4" s="168"/>
      <c r="M4" s="168"/>
      <c r="N4" s="168"/>
      <c r="O4" s="62"/>
      <c r="P4" s="62"/>
      <c r="Q4" s="62"/>
      <c r="R4" s="62"/>
      <c r="S4" s="62"/>
      <c r="U4" s="62"/>
      <c r="V4" s="62"/>
    </row>
    <row r="5" spans="1:22" s="60" customFormat="1" ht="14.5" thickBot="1" x14ac:dyDescent="0.35">
      <c r="A5" s="63"/>
      <c r="B5" s="111" t="s">
        <v>545</v>
      </c>
      <c r="C5" s="111"/>
      <c r="D5" s="111"/>
      <c r="E5" s="64"/>
      <c r="F5" s="65"/>
      <c r="G5" s="65"/>
      <c r="H5" s="65"/>
      <c r="I5" s="64"/>
      <c r="J5" s="64"/>
      <c r="K5" s="64"/>
      <c r="L5" s="64"/>
      <c r="M5" s="64"/>
      <c r="N5" s="64"/>
      <c r="O5" s="64"/>
      <c r="P5" s="64"/>
      <c r="Q5" s="64"/>
      <c r="R5" s="66"/>
      <c r="S5" s="64"/>
      <c r="T5" s="64"/>
    </row>
    <row r="6" spans="1:22" s="60" customFormat="1" ht="14" x14ac:dyDescent="0.3">
      <c r="A6" s="63"/>
      <c r="B6" s="112"/>
      <c r="C6" s="112"/>
      <c r="D6" s="112"/>
      <c r="E6" s="67"/>
      <c r="F6" s="68"/>
      <c r="G6" s="68"/>
      <c r="H6" s="68"/>
      <c r="I6" s="67"/>
      <c r="J6" s="67"/>
      <c r="K6" s="67"/>
      <c r="L6" s="67"/>
      <c r="M6" s="67"/>
      <c r="N6" s="67"/>
      <c r="O6" s="67"/>
      <c r="P6" s="67"/>
      <c r="Q6" s="67"/>
      <c r="R6" s="69"/>
      <c r="S6" s="67"/>
      <c r="T6" s="67"/>
    </row>
    <row r="7" spans="1:22" s="60" customFormat="1" ht="14" x14ac:dyDescent="0.3">
      <c r="A7" s="63"/>
      <c r="B7" s="112"/>
      <c r="C7" s="112"/>
      <c r="D7" s="112"/>
      <c r="E7" s="67"/>
      <c r="F7" s="68"/>
      <c r="G7" s="68"/>
      <c r="H7" s="68"/>
      <c r="I7" s="67"/>
      <c r="J7" s="67"/>
      <c r="K7" s="67"/>
      <c r="L7" s="67"/>
      <c r="M7" s="67"/>
      <c r="N7" s="67"/>
      <c r="O7" s="67"/>
      <c r="P7" s="67"/>
      <c r="Q7" s="67"/>
      <c r="R7" s="69"/>
      <c r="S7" s="67"/>
      <c r="T7" s="67"/>
    </row>
    <row r="8" spans="1:22" s="60" customFormat="1" ht="14" x14ac:dyDescent="0.3">
      <c r="B8" s="113"/>
      <c r="C8" s="113"/>
      <c r="D8" s="113"/>
    </row>
    <row r="9" spans="1:22" s="60" customFormat="1" ht="18.75" customHeight="1" thickBot="1" x14ac:dyDescent="0.35">
      <c r="A9" s="63"/>
      <c r="B9" s="111" t="s">
        <v>380</v>
      </c>
      <c r="C9" s="111"/>
      <c r="D9" s="111"/>
      <c r="E9" s="114"/>
      <c r="F9" s="65"/>
      <c r="G9" s="65"/>
      <c r="H9" s="65"/>
      <c r="I9" s="64"/>
      <c r="J9" s="64"/>
      <c r="K9" s="64"/>
      <c r="L9" s="64"/>
      <c r="M9" s="64"/>
      <c r="N9" s="64"/>
      <c r="O9" s="64"/>
      <c r="P9" s="64"/>
      <c r="Q9" s="64"/>
      <c r="R9" s="66"/>
      <c r="S9" s="64"/>
      <c r="T9" s="64"/>
    </row>
    <row r="10" spans="1:22" s="60" customFormat="1" ht="10" customHeight="1" x14ac:dyDescent="0.3"/>
    <row r="11" spans="1:22" ht="14" x14ac:dyDescent="0.25">
      <c r="B11" s="127" t="s">
        <v>546</v>
      </c>
    </row>
    <row r="12" spans="1:22" ht="14" x14ac:dyDescent="0.25">
      <c r="B12" s="128" t="s">
        <v>547</v>
      </c>
    </row>
    <row r="13" spans="1:22" ht="14" x14ac:dyDescent="0.25">
      <c r="B13" s="129" t="s">
        <v>548</v>
      </c>
    </row>
    <row r="14" spans="1:22" ht="14" x14ac:dyDescent="0.25">
      <c r="B14" s="129" t="s">
        <v>549</v>
      </c>
    </row>
    <row r="15" spans="1:22" ht="14" x14ac:dyDescent="0.25">
      <c r="B15" s="129" t="s">
        <v>550</v>
      </c>
    </row>
    <row r="16" spans="1:22" ht="14" x14ac:dyDescent="0.25">
      <c r="B16" s="129" t="s">
        <v>551</v>
      </c>
    </row>
    <row r="17" spans="2:2" ht="14" x14ac:dyDescent="0.25">
      <c r="B17" s="129" t="s">
        <v>552</v>
      </c>
    </row>
    <row r="18" spans="2:2" ht="12.5" x14ac:dyDescent="0.25"/>
    <row r="19" spans="2:2" ht="14" x14ac:dyDescent="0.25">
      <c r="B19" s="127" t="s">
        <v>553</v>
      </c>
    </row>
    <row r="20" spans="2:2" ht="14" x14ac:dyDescent="0.25">
      <c r="B20" s="129" t="s">
        <v>554</v>
      </c>
    </row>
    <row r="21" spans="2:2" ht="14" x14ac:dyDescent="0.25">
      <c r="B21" s="129" t="s">
        <v>555</v>
      </c>
    </row>
    <row r="22" spans="2:2" ht="14" x14ac:dyDescent="0.25">
      <c r="B22" s="129" t="s">
        <v>556</v>
      </c>
    </row>
    <row r="23" spans="2:2" ht="12.5" x14ac:dyDescent="0.25"/>
    <row r="24" spans="2:2" ht="14" x14ac:dyDescent="0.25">
      <c r="B24" s="127" t="s">
        <v>557</v>
      </c>
    </row>
    <row r="25" spans="2:2" ht="14" x14ac:dyDescent="0.25">
      <c r="B25" s="128" t="s">
        <v>558</v>
      </c>
    </row>
    <row r="26" spans="2:2" ht="12.5" x14ac:dyDescent="0.25"/>
    <row r="27" spans="2:2" ht="12.5" hidden="1" x14ac:dyDescent="0.25"/>
    <row r="28" spans="2:2" ht="12.5" hidden="1" x14ac:dyDescent="0.25"/>
    <row r="29" spans="2:2" ht="12.5" hidden="1" x14ac:dyDescent="0.25"/>
    <row r="30" spans="2:2" ht="12.5" hidden="1" x14ac:dyDescent="0.25"/>
    <row r="31" spans="2:2" ht="12.5" hidden="1" x14ac:dyDescent="0.25"/>
    <row r="32" spans="2:2" ht="12.5" hidden="1" x14ac:dyDescent="0.25"/>
    <row r="33" ht="12.5" hidden="1" x14ac:dyDescent="0.25"/>
    <row r="34" ht="12.5" hidden="1" x14ac:dyDescent="0.25"/>
    <row r="35" ht="12.5" hidden="1" x14ac:dyDescent="0.25"/>
    <row r="36" ht="12.5" hidden="1" x14ac:dyDescent="0.25"/>
    <row r="37" ht="12.5" hidden="1" x14ac:dyDescent="0.25"/>
    <row r="38" ht="12.5" hidden="1" x14ac:dyDescent="0.25"/>
    <row r="39" ht="12.5" hidden="1" x14ac:dyDescent="0.25"/>
    <row r="40" ht="12.5" hidden="1" x14ac:dyDescent="0.25"/>
    <row r="41" ht="12.5" hidden="1" x14ac:dyDescent="0.25"/>
    <row r="42" ht="12.5" hidden="1" x14ac:dyDescent="0.25"/>
    <row r="43" ht="12.5" hidden="1" x14ac:dyDescent="0.25"/>
    <row r="44" ht="12.5" hidden="1" x14ac:dyDescent="0.25"/>
    <row r="45" ht="12.5" hidden="1" x14ac:dyDescent="0.25"/>
    <row r="46" ht="12.5" hidden="1" x14ac:dyDescent="0.25"/>
    <row r="47" ht="12.5" hidden="1" x14ac:dyDescent="0.25"/>
    <row r="48" ht="12.5" hidden="1" x14ac:dyDescent="0.25"/>
  </sheetData>
  <sheetProtection password="DD9D" sheet="1" objects="1" scenarios="1" formatRows="0" autoFilter="0"/>
  <mergeCells count="4">
    <mergeCell ref="H1:N1"/>
    <mergeCell ref="H2:N2"/>
    <mergeCell ref="H3:N3"/>
    <mergeCell ref="H4:N4"/>
  </mergeCells>
  <dataValidations disablePrompts="1" count="1">
    <dataValidation type="list" allowBlank="1" showInputMessage="1" showErrorMessage="1" error="Please check your spelling or choose a state from the dropdown list." sqref="H3:N3">
      <formula1>StateName</formula1>
    </dataValidation>
  </dataValidations>
  <printOptions horizontalCentered="1"/>
  <pageMargins left="0.25" right="0.25" top="0.75" bottom="0.75" header="0.3" footer="0.3"/>
  <pageSetup scale="87" fitToHeight="0" orientation="landscape" r:id="rId1"/>
  <headerFooter>
    <oddHeader>&amp;LFunding Opportunity Announcement
CDC-RFA-DP13-1305&amp;RWest Virginia</oddHeader>
    <oddFooter>&amp;L&amp;D&amp;R&amp;P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E599"/>
  <sheetViews>
    <sheetView workbookViewId="0">
      <selection activeCell="B35" sqref="B35:D35"/>
    </sheetView>
  </sheetViews>
  <sheetFormatPr defaultColWidth="8.58203125" defaultRowHeight="12.5" x14ac:dyDescent="0.25"/>
  <cols>
    <col min="1" max="16384" width="8.58203125" style="44"/>
  </cols>
  <sheetData>
    <row r="1" spans="1:5" x14ac:dyDescent="0.25">
      <c r="A1" s="44" t="s">
        <v>524</v>
      </c>
      <c r="B1" s="44" t="s">
        <v>520</v>
      </c>
      <c r="C1" s="44" t="s">
        <v>521</v>
      </c>
      <c r="D1" s="44" t="s">
        <v>522</v>
      </c>
      <c r="E1" s="44" t="s">
        <v>528</v>
      </c>
    </row>
    <row r="2" spans="1:5" x14ac:dyDescent="0.25">
      <c r="A2" s="44" t="s">
        <v>381</v>
      </c>
      <c r="B2" s="44" t="b">
        <v>1</v>
      </c>
      <c r="C2" s="44" t="b">
        <v>0</v>
      </c>
      <c r="D2" s="44" t="b">
        <v>0</v>
      </c>
      <c r="E2" s="44" t="s">
        <v>529</v>
      </c>
    </row>
    <row r="3" spans="1:5" x14ac:dyDescent="0.25">
      <c r="A3" s="44" t="s">
        <v>382</v>
      </c>
      <c r="B3" s="44" t="b">
        <v>1</v>
      </c>
      <c r="C3" s="44" t="b">
        <v>0</v>
      </c>
      <c r="D3" s="44" t="b">
        <v>0</v>
      </c>
      <c r="E3" s="44" t="s">
        <v>529</v>
      </c>
    </row>
    <row r="4" spans="1:5" x14ac:dyDescent="0.25">
      <c r="A4" s="44" t="s">
        <v>383</v>
      </c>
      <c r="B4" s="44" t="b">
        <v>1</v>
      </c>
      <c r="C4" s="44" t="b">
        <v>0</v>
      </c>
      <c r="D4" s="44" t="b">
        <v>0</v>
      </c>
      <c r="E4" s="44" t="s">
        <v>529</v>
      </c>
    </row>
    <row r="5" spans="1:5" x14ac:dyDescent="0.25">
      <c r="A5" s="44" t="s">
        <v>384</v>
      </c>
      <c r="B5" s="44" t="b">
        <v>1</v>
      </c>
      <c r="C5" s="44" t="b">
        <v>0</v>
      </c>
      <c r="D5" s="44" t="b">
        <v>0</v>
      </c>
      <c r="E5" s="44" t="s">
        <v>529</v>
      </c>
    </row>
    <row r="6" spans="1:5" x14ac:dyDescent="0.25">
      <c r="A6" s="44" t="s">
        <v>385</v>
      </c>
      <c r="B6" s="44" t="b">
        <v>1</v>
      </c>
      <c r="C6" s="44" t="b">
        <v>0</v>
      </c>
      <c r="D6" s="44" t="b">
        <v>0</v>
      </c>
      <c r="E6" s="44" t="s">
        <v>529</v>
      </c>
    </row>
    <row r="7" spans="1:5" x14ac:dyDescent="0.25">
      <c r="A7" s="44" t="s">
        <v>386</v>
      </c>
      <c r="B7" s="44" t="b">
        <v>1</v>
      </c>
      <c r="C7" s="44" t="b">
        <v>0</v>
      </c>
      <c r="D7" s="44" t="b">
        <v>0</v>
      </c>
      <c r="E7" s="44" t="s">
        <v>529</v>
      </c>
    </row>
    <row r="8" spans="1:5" x14ac:dyDescent="0.25">
      <c r="A8" s="44" t="s">
        <v>387</v>
      </c>
      <c r="B8" s="44" t="b">
        <v>1</v>
      </c>
      <c r="C8" s="44" t="b">
        <v>0</v>
      </c>
      <c r="D8" s="44" t="b">
        <v>0</v>
      </c>
      <c r="E8" s="44" t="s">
        <v>529</v>
      </c>
    </row>
    <row r="9" spans="1:5" x14ac:dyDescent="0.25">
      <c r="A9" s="44" t="s">
        <v>388</v>
      </c>
      <c r="B9" s="44" t="b">
        <v>1</v>
      </c>
      <c r="C9" s="44" t="b">
        <v>0</v>
      </c>
      <c r="D9" s="44" t="b">
        <v>0</v>
      </c>
      <c r="E9" s="44" t="s">
        <v>529</v>
      </c>
    </row>
    <row r="10" spans="1:5" x14ac:dyDescent="0.25">
      <c r="A10" s="44" t="s">
        <v>389</v>
      </c>
      <c r="B10" s="44" t="b">
        <v>1</v>
      </c>
      <c r="C10" s="44" t="b">
        <v>0</v>
      </c>
      <c r="D10" s="44" t="b">
        <v>0</v>
      </c>
      <c r="E10" s="44" t="s">
        <v>529</v>
      </c>
    </row>
    <row r="11" spans="1:5" x14ac:dyDescent="0.25">
      <c r="A11" s="44" t="s">
        <v>390</v>
      </c>
      <c r="B11" s="44" t="b">
        <v>1</v>
      </c>
      <c r="C11" s="44" t="b">
        <v>0</v>
      </c>
      <c r="D11" s="44" t="b">
        <v>0</v>
      </c>
      <c r="E11" s="44" t="s">
        <v>529</v>
      </c>
    </row>
    <row r="12" spans="1:5" x14ac:dyDescent="0.25">
      <c r="A12" s="44" t="s">
        <v>391</v>
      </c>
      <c r="B12" s="44" t="b">
        <v>1</v>
      </c>
      <c r="C12" s="44" t="b">
        <v>0</v>
      </c>
      <c r="D12" s="44" t="b">
        <v>0</v>
      </c>
      <c r="E12" s="44" t="s">
        <v>529</v>
      </c>
    </row>
    <row r="13" spans="1:5" x14ac:dyDescent="0.25">
      <c r="A13" s="44" t="s">
        <v>392</v>
      </c>
      <c r="B13" s="44" t="b">
        <v>1</v>
      </c>
      <c r="C13" s="44" t="b">
        <v>0</v>
      </c>
      <c r="D13" s="44" t="b">
        <v>0</v>
      </c>
      <c r="E13" s="44" t="s">
        <v>529</v>
      </c>
    </row>
    <row r="14" spans="1:5" x14ac:dyDescent="0.25">
      <c r="A14" s="44" t="s">
        <v>393</v>
      </c>
      <c r="B14" s="44" t="b">
        <v>1</v>
      </c>
      <c r="C14" s="44" t="b">
        <v>0</v>
      </c>
      <c r="D14" s="44" t="b">
        <v>0</v>
      </c>
      <c r="E14" s="44" t="s">
        <v>529</v>
      </c>
    </row>
    <row r="15" spans="1:5" x14ac:dyDescent="0.25">
      <c r="A15" s="44" t="s">
        <v>394</v>
      </c>
      <c r="B15" s="44" t="b">
        <v>1</v>
      </c>
      <c r="C15" s="44" t="b">
        <v>0</v>
      </c>
      <c r="D15" s="44" t="b">
        <v>0</v>
      </c>
      <c r="E15" s="44" t="s">
        <v>529</v>
      </c>
    </row>
    <row r="16" spans="1:5" x14ac:dyDescent="0.25">
      <c r="A16" s="44" t="s">
        <v>395</v>
      </c>
      <c r="B16" s="44" t="b">
        <v>1</v>
      </c>
      <c r="C16" s="44" t="b">
        <v>0</v>
      </c>
      <c r="D16" s="44" t="b">
        <v>0</v>
      </c>
      <c r="E16" s="44" t="s">
        <v>529</v>
      </c>
    </row>
    <row r="17" spans="1:5" x14ac:dyDescent="0.25">
      <c r="A17" s="44" t="s">
        <v>396</v>
      </c>
      <c r="B17" s="44" t="b">
        <v>1</v>
      </c>
      <c r="C17" s="44" t="b">
        <v>0</v>
      </c>
      <c r="D17" s="44" t="b">
        <v>0</v>
      </c>
      <c r="E17" s="44" t="s">
        <v>529</v>
      </c>
    </row>
    <row r="18" spans="1:5" x14ac:dyDescent="0.25">
      <c r="A18" s="44" t="s">
        <v>397</v>
      </c>
      <c r="B18" s="44" t="b">
        <v>1</v>
      </c>
      <c r="C18" s="44" t="b">
        <v>1</v>
      </c>
      <c r="D18" s="44" t="b">
        <v>0</v>
      </c>
      <c r="E18" s="44" t="s">
        <v>529</v>
      </c>
    </row>
    <row r="19" spans="1:5" x14ac:dyDescent="0.25">
      <c r="A19" s="44" t="s">
        <v>525</v>
      </c>
      <c r="B19" s="44" t="b">
        <v>1</v>
      </c>
      <c r="C19" s="44" t="b">
        <v>1</v>
      </c>
      <c r="D19" s="44" t="b">
        <v>1</v>
      </c>
      <c r="E19" s="44" t="s">
        <v>529</v>
      </c>
    </row>
    <row r="20" spans="1:5" x14ac:dyDescent="0.25">
      <c r="A20" s="44" t="s">
        <v>398</v>
      </c>
      <c r="B20" s="44" t="b">
        <v>0</v>
      </c>
      <c r="C20" s="44" t="b">
        <v>0</v>
      </c>
      <c r="D20" s="44" t="b">
        <v>1</v>
      </c>
      <c r="E20" s="44" t="s">
        <v>529</v>
      </c>
    </row>
    <row r="21" spans="1:5" x14ac:dyDescent="0.25">
      <c r="A21" s="44" t="s">
        <v>399</v>
      </c>
      <c r="B21" s="44" t="b">
        <v>1</v>
      </c>
      <c r="C21" s="44" t="b">
        <v>1</v>
      </c>
      <c r="D21" s="44" t="b">
        <v>0</v>
      </c>
      <c r="E21" s="44" t="s">
        <v>529</v>
      </c>
    </row>
    <row r="22" spans="1:5" x14ac:dyDescent="0.25">
      <c r="A22" s="44" t="s">
        <v>400</v>
      </c>
      <c r="B22" s="44" t="b">
        <v>1</v>
      </c>
      <c r="C22" s="44" t="b">
        <v>0</v>
      </c>
      <c r="D22" s="44" t="b">
        <v>0</v>
      </c>
      <c r="E22" s="44" t="s">
        <v>260</v>
      </c>
    </row>
    <row r="23" spans="1:5" x14ac:dyDescent="0.25">
      <c r="A23" s="44" t="s">
        <v>401</v>
      </c>
      <c r="B23" s="44" t="b">
        <v>1</v>
      </c>
      <c r="C23" s="44" t="b">
        <v>0</v>
      </c>
      <c r="D23" s="44" t="b">
        <v>0</v>
      </c>
      <c r="E23" s="44" t="s">
        <v>260</v>
      </c>
    </row>
    <row r="24" spans="1:5" x14ac:dyDescent="0.25">
      <c r="A24" s="44" t="s">
        <v>402</v>
      </c>
      <c r="B24" s="44" t="b">
        <v>1</v>
      </c>
      <c r="C24" s="44" t="b">
        <v>0</v>
      </c>
      <c r="D24" s="44" t="b">
        <v>0</v>
      </c>
      <c r="E24" s="44" t="s">
        <v>260</v>
      </c>
    </row>
    <row r="25" spans="1:5" x14ac:dyDescent="0.25">
      <c r="A25" s="44" t="s">
        <v>403</v>
      </c>
      <c r="B25" s="44" t="b">
        <v>1</v>
      </c>
      <c r="C25" s="44" t="b">
        <v>0</v>
      </c>
      <c r="D25" s="44" t="b">
        <v>0</v>
      </c>
      <c r="E25" s="44" t="s">
        <v>260</v>
      </c>
    </row>
    <row r="26" spans="1:5" x14ac:dyDescent="0.25">
      <c r="A26" s="44" t="s">
        <v>404</v>
      </c>
      <c r="B26" s="44" t="b">
        <v>1</v>
      </c>
      <c r="C26" s="44" t="b">
        <v>0</v>
      </c>
      <c r="D26" s="44" t="b">
        <v>0</v>
      </c>
      <c r="E26" s="44" t="s">
        <v>260</v>
      </c>
    </row>
    <row r="27" spans="1:5" x14ac:dyDescent="0.25">
      <c r="A27" s="44" t="s">
        <v>405</v>
      </c>
      <c r="B27" s="44" t="b">
        <v>1</v>
      </c>
      <c r="C27" s="44" t="b">
        <v>0</v>
      </c>
      <c r="D27" s="44" t="b">
        <v>0</v>
      </c>
      <c r="E27" s="44" t="s">
        <v>265</v>
      </c>
    </row>
    <row r="28" spans="1:5" x14ac:dyDescent="0.25">
      <c r="A28" s="44" t="s">
        <v>406</v>
      </c>
      <c r="B28" s="44" t="b">
        <v>0</v>
      </c>
      <c r="C28" s="44" t="b">
        <v>0</v>
      </c>
      <c r="D28" s="44" t="b">
        <v>1</v>
      </c>
      <c r="E28" s="44" t="s">
        <v>267</v>
      </c>
    </row>
    <row r="29" spans="1:5" x14ac:dyDescent="0.25">
      <c r="A29" s="44" t="s">
        <v>407</v>
      </c>
      <c r="B29" s="44" t="b">
        <v>1</v>
      </c>
      <c r="C29" s="44" t="b">
        <v>0</v>
      </c>
      <c r="D29" s="44" t="b">
        <v>0</v>
      </c>
      <c r="E29" s="44" t="s">
        <v>260</v>
      </c>
    </row>
    <row r="30" spans="1:5" x14ac:dyDescent="0.25">
      <c r="A30" s="44" t="s">
        <v>408</v>
      </c>
      <c r="B30" s="44" t="b">
        <v>1</v>
      </c>
      <c r="C30" s="44" t="b">
        <v>0</v>
      </c>
      <c r="D30" s="44" t="b">
        <v>0</v>
      </c>
      <c r="E30" s="44" t="s">
        <v>260</v>
      </c>
    </row>
    <row r="31" spans="1:5" x14ac:dyDescent="0.25">
      <c r="A31" s="44" t="s">
        <v>409</v>
      </c>
      <c r="B31" s="44" t="b">
        <v>1</v>
      </c>
      <c r="C31" s="44" t="b">
        <v>0</v>
      </c>
      <c r="D31" s="44" t="b">
        <v>0</v>
      </c>
      <c r="E31" s="44" t="s">
        <v>260</v>
      </c>
    </row>
    <row r="32" spans="1:5" x14ac:dyDescent="0.25">
      <c r="A32" s="44" t="s">
        <v>410</v>
      </c>
      <c r="B32" s="44" t="b">
        <v>1</v>
      </c>
      <c r="C32" s="44" t="b">
        <v>0</v>
      </c>
      <c r="D32" s="44" t="b">
        <v>0</v>
      </c>
      <c r="E32" s="44" t="s">
        <v>260</v>
      </c>
    </row>
    <row r="33" spans="1:5" x14ac:dyDescent="0.25">
      <c r="A33" s="44" t="s">
        <v>411</v>
      </c>
      <c r="B33" s="44" t="b">
        <v>1</v>
      </c>
      <c r="C33" s="44" t="b">
        <v>0</v>
      </c>
      <c r="D33" s="44" t="b">
        <v>0</v>
      </c>
      <c r="E33" s="44" t="s">
        <v>260</v>
      </c>
    </row>
    <row r="34" spans="1:5" x14ac:dyDescent="0.25">
      <c r="A34" s="44" t="s">
        <v>412</v>
      </c>
      <c r="B34" s="44" t="b">
        <v>1</v>
      </c>
      <c r="C34" s="44" t="b">
        <v>0</v>
      </c>
      <c r="D34" s="44" t="b">
        <v>0</v>
      </c>
      <c r="E34" s="44" t="s">
        <v>260</v>
      </c>
    </row>
    <row r="35" spans="1:5" x14ac:dyDescent="0.25">
      <c r="A35" s="44" t="s">
        <v>413</v>
      </c>
      <c r="B35" s="44" t="b">
        <v>1</v>
      </c>
      <c r="C35" s="44" t="b">
        <v>0</v>
      </c>
      <c r="D35" s="44" t="b">
        <v>0</v>
      </c>
      <c r="E35" s="44" t="s">
        <v>265</v>
      </c>
    </row>
    <row r="36" spans="1:5" x14ac:dyDescent="0.25">
      <c r="A36" s="44" t="s">
        <v>414</v>
      </c>
      <c r="B36" s="44" t="b">
        <v>0</v>
      </c>
      <c r="C36" s="44" t="b">
        <v>0</v>
      </c>
      <c r="D36" s="44" t="b">
        <v>1</v>
      </c>
      <c r="E36" s="44" t="s">
        <v>267</v>
      </c>
    </row>
    <row r="37" spans="1:5" x14ac:dyDescent="0.25">
      <c r="A37" s="44" t="s">
        <v>415</v>
      </c>
      <c r="B37" s="44" t="b">
        <v>1</v>
      </c>
      <c r="C37" s="44" t="b">
        <v>0</v>
      </c>
      <c r="D37" s="44" t="b">
        <v>0</v>
      </c>
      <c r="E37" s="44" t="s">
        <v>260</v>
      </c>
    </row>
    <row r="38" spans="1:5" x14ac:dyDescent="0.25">
      <c r="A38" s="44" t="s">
        <v>416</v>
      </c>
      <c r="B38" s="44" t="b">
        <v>1</v>
      </c>
      <c r="C38" s="44" t="b">
        <v>0</v>
      </c>
      <c r="D38" s="44" t="b">
        <v>0</v>
      </c>
      <c r="E38" s="44" t="s">
        <v>260</v>
      </c>
    </row>
    <row r="39" spans="1:5" x14ac:dyDescent="0.25">
      <c r="A39" s="44" t="s">
        <v>417</v>
      </c>
      <c r="B39" s="44" t="b">
        <v>0</v>
      </c>
      <c r="C39" s="44" t="b">
        <v>0</v>
      </c>
      <c r="D39" s="44" t="b">
        <v>1</v>
      </c>
      <c r="E39" s="44" t="s">
        <v>260</v>
      </c>
    </row>
    <row r="40" spans="1:5" x14ac:dyDescent="0.25">
      <c r="A40" s="44" t="s">
        <v>418</v>
      </c>
      <c r="B40" s="44" t="b">
        <v>0</v>
      </c>
      <c r="C40" s="44" t="b">
        <v>0</v>
      </c>
      <c r="D40" s="44" t="b">
        <v>1</v>
      </c>
      <c r="E40" s="44" t="s">
        <v>260</v>
      </c>
    </row>
    <row r="41" spans="1:5" x14ac:dyDescent="0.25">
      <c r="A41" s="44" t="s">
        <v>419</v>
      </c>
      <c r="B41" s="44" t="b">
        <v>0</v>
      </c>
      <c r="C41" s="44" t="b">
        <v>0</v>
      </c>
      <c r="D41" s="44" t="b">
        <v>1</v>
      </c>
      <c r="E41" s="44" t="s">
        <v>260</v>
      </c>
    </row>
    <row r="42" spans="1:5" x14ac:dyDescent="0.25">
      <c r="A42" s="44" t="s">
        <v>420</v>
      </c>
      <c r="B42" s="44" t="b">
        <v>0</v>
      </c>
      <c r="C42" s="44" t="b">
        <v>0</v>
      </c>
      <c r="D42" s="44" t="b">
        <v>1</v>
      </c>
      <c r="E42" s="44" t="s">
        <v>260</v>
      </c>
    </row>
    <row r="43" spans="1:5" x14ac:dyDescent="0.25">
      <c r="A43" s="44" t="s">
        <v>421</v>
      </c>
      <c r="B43" s="44" t="b">
        <v>0</v>
      </c>
      <c r="C43" s="44" t="b">
        <v>0</v>
      </c>
      <c r="D43" s="44" t="b">
        <v>1</v>
      </c>
      <c r="E43" s="44" t="s">
        <v>260</v>
      </c>
    </row>
    <row r="44" spans="1:5" x14ac:dyDescent="0.25">
      <c r="A44" s="44" t="s">
        <v>422</v>
      </c>
      <c r="B44" s="44" t="b">
        <v>0</v>
      </c>
      <c r="C44" s="44" t="b">
        <v>0</v>
      </c>
      <c r="D44" s="44" t="b">
        <v>1</v>
      </c>
      <c r="E44" s="44" t="s">
        <v>260</v>
      </c>
    </row>
    <row r="45" spans="1:5" x14ac:dyDescent="0.25">
      <c r="A45" s="44" t="s">
        <v>423</v>
      </c>
      <c r="B45" s="44" t="b">
        <v>0</v>
      </c>
      <c r="C45" s="44" t="b">
        <v>0</v>
      </c>
      <c r="D45" s="44" t="b">
        <v>1</v>
      </c>
      <c r="E45" s="44" t="s">
        <v>260</v>
      </c>
    </row>
    <row r="46" spans="1:5" x14ac:dyDescent="0.25">
      <c r="A46" s="44" t="s">
        <v>424</v>
      </c>
      <c r="B46" s="44" t="b">
        <v>0</v>
      </c>
      <c r="C46" s="44" t="b">
        <v>0</v>
      </c>
      <c r="D46" s="44" t="b">
        <v>1</v>
      </c>
      <c r="E46" s="44" t="s">
        <v>260</v>
      </c>
    </row>
    <row r="47" spans="1:5" x14ac:dyDescent="0.25">
      <c r="A47" s="44" t="s">
        <v>425</v>
      </c>
      <c r="B47" s="44" t="b">
        <v>0</v>
      </c>
      <c r="C47" s="44" t="b">
        <v>0</v>
      </c>
      <c r="D47" s="44" t="b">
        <v>1</v>
      </c>
      <c r="E47" s="44" t="s">
        <v>260</v>
      </c>
    </row>
    <row r="48" spans="1:5" x14ac:dyDescent="0.25">
      <c r="A48" s="44" t="s">
        <v>426</v>
      </c>
      <c r="B48" s="44" t="b">
        <v>0</v>
      </c>
      <c r="C48" s="44" t="b">
        <v>0</v>
      </c>
      <c r="D48" s="44" t="b">
        <v>1</v>
      </c>
      <c r="E48" s="44" t="s">
        <v>260</v>
      </c>
    </row>
    <row r="49" spans="1:5" x14ac:dyDescent="0.25">
      <c r="A49" s="44" t="s">
        <v>427</v>
      </c>
      <c r="B49" s="44" t="b">
        <v>0</v>
      </c>
      <c r="C49" s="44" t="b">
        <v>0</v>
      </c>
      <c r="D49" s="44" t="b">
        <v>1</v>
      </c>
      <c r="E49" s="44" t="s">
        <v>265</v>
      </c>
    </row>
    <row r="50" spans="1:5" x14ac:dyDescent="0.25">
      <c r="A50" s="44" t="s">
        <v>428</v>
      </c>
      <c r="B50" s="44" t="b">
        <v>0</v>
      </c>
      <c r="C50" s="44" t="b">
        <v>0</v>
      </c>
      <c r="D50" s="44" t="b">
        <v>1</v>
      </c>
      <c r="E50" s="44" t="s">
        <v>265</v>
      </c>
    </row>
    <row r="51" spans="1:5" x14ac:dyDescent="0.25">
      <c r="A51" s="44" t="s">
        <v>429</v>
      </c>
      <c r="B51" s="44" t="b">
        <v>0</v>
      </c>
      <c r="C51" s="44" t="b">
        <v>0</v>
      </c>
      <c r="D51" s="44" t="b">
        <v>1</v>
      </c>
      <c r="E51" s="44" t="s">
        <v>265</v>
      </c>
    </row>
    <row r="52" spans="1:5" x14ac:dyDescent="0.25">
      <c r="A52" s="44" t="s">
        <v>430</v>
      </c>
      <c r="B52" s="44" t="b">
        <v>0</v>
      </c>
      <c r="C52" s="44" t="b">
        <v>0</v>
      </c>
      <c r="D52" s="44" t="b">
        <v>1</v>
      </c>
      <c r="E52" s="44" t="s">
        <v>267</v>
      </c>
    </row>
    <row r="53" spans="1:5" x14ac:dyDescent="0.25">
      <c r="A53" s="44" t="s">
        <v>431</v>
      </c>
      <c r="B53" s="44" t="b">
        <v>1</v>
      </c>
      <c r="C53" s="44" t="b">
        <v>0</v>
      </c>
      <c r="D53" s="44" t="b">
        <v>0</v>
      </c>
      <c r="E53" s="44" t="s">
        <v>260</v>
      </c>
    </row>
    <row r="54" spans="1:5" x14ac:dyDescent="0.25">
      <c r="A54" s="44" t="s">
        <v>432</v>
      </c>
      <c r="B54" s="44" t="b">
        <v>1</v>
      </c>
      <c r="C54" s="44" t="b">
        <v>0</v>
      </c>
      <c r="D54" s="44" t="b">
        <v>0</v>
      </c>
      <c r="E54" s="44" t="s">
        <v>260</v>
      </c>
    </row>
    <row r="55" spans="1:5" x14ac:dyDescent="0.25">
      <c r="A55" s="44" t="s">
        <v>433</v>
      </c>
      <c r="B55" s="44" t="b">
        <v>1</v>
      </c>
      <c r="C55" s="44" t="b">
        <v>0</v>
      </c>
      <c r="D55" s="44" t="b">
        <v>0</v>
      </c>
      <c r="E55" s="44" t="s">
        <v>260</v>
      </c>
    </row>
    <row r="56" spans="1:5" x14ac:dyDescent="0.25">
      <c r="A56" s="44" t="s">
        <v>434</v>
      </c>
      <c r="B56" s="44" t="b">
        <v>0</v>
      </c>
      <c r="C56" s="44" t="b">
        <v>0</v>
      </c>
      <c r="D56" s="44" t="b">
        <v>1</v>
      </c>
      <c r="E56" s="44" t="s">
        <v>265</v>
      </c>
    </row>
    <row r="57" spans="1:5" x14ac:dyDescent="0.25">
      <c r="A57" s="44" t="s">
        <v>435</v>
      </c>
      <c r="B57" s="44" t="b">
        <v>0</v>
      </c>
      <c r="C57" s="44" t="b">
        <v>0</v>
      </c>
      <c r="D57" s="44" t="b">
        <v>1</v>
      </c>
      <c r="E57" s="44" t="s">
        <v>267</v>
      </c>
    </row>
    <row r="58" spans="1:5" x14ac:dyDescent="0.25">
      <c r="A58" s="44" t="s">
        <v>436</v>
      </c>
      <c r="B58" s="44" t="b">
        <v>1</v>
      </c>
      <c r="C58" s="44" t="b">
        <v>0</v>
      </c>
      <c r="D58" s="44" t="b">
        <v>0</v>
      </c>
      <c r="E58" s="44" t="s">
        <v>260</v>
      </c>
    </row>
    <row r="59" spans="1:5" x14ac:dyDescent="0.25">
      <c r="A59" s="44" t="s">
        <v>437</v>
      </c>
      <c r="B59" s="44" t="b">
        <v>1</v>
      </c>
      <c r="C59" s="44" t="b">
        <v>0</v>
      </c>
      <c r="D59" s="44" t="b">
        <v>0</v>
      </c>
      <c r="E59" s="44" t="s">
        <v>260</v>
      </c>
    </row>
    <row r="60" spans="1:5" x14ac:dyDescent="0.25">
      <c r="A60" s="44" t="s">
        <v>438</v>
      </c>
      <c r="B60" s="44" t="b">
        <v>0</v>
      </c>
      <c r="C60" s="44" t="b">
        <v>0</v>
      </c>
      <c r="D60" s="44" t="b">
        <v>1</v>
      </c>
      <c r="E60" s="44" t="s">
        <v>265</v>
      </c>
    </row>
    <row r="61" spans="1:5" x14ac:dyDescent="0.25">
      <c r="A61" s="44" t="s">
        <v>439</v>
      </c>
      <c r="B61" s="44" t="b">
        <v>0</v>
      </c>
      <c r="C61" s="44" t="b">
        <v>0</v>
      </c>
      <c r="D61" s="44" t="b">
        <v>1</v>
      </c>
      <c r="E61" s="44" t="s">
        <v>267</v>
      </c>
    </row>
    <row r="62" spans="1:5" x14ac:dyDescent="0.25">
      <c r="A62" s="44" t="s">
        <v>440</v>
      </c>
      <c r="B62" s="44" t="b">
        <v>1</v>
      </c>
      <c r="C62" s="44" t="b">
        <v>0</v>
      </c>
      <c r="D62" s="44" t="b">
        <v>0</v>
      </c>
      <c r="E62" s="44" t="s">
        <v>260</v>
      </c>
    </row>
    <row r="63" spans="1:5" x14ac:dyDescent="0.25">
      <c r="A63" s="44" t="s">
        <v>441</v>
      </c>
      <c r="B63" s="44" t="b">
        <v>1</v>
      </c>
      <c r="C63" s="44" t="b">
        <v>0</v>
      </c>
      <c r="D63" s="44" t="b">
        <v>0</v>
      </c>
      <c r="E63" s="44" t="s">
        <v>260</v>
      </c>
    </row>
    <row r="64" spans="1:5" x14ac:dyDescent="0.25">
      <c r="A64" s="44" t="s">
        <v>442</v>
      </c>
      <c r="B64" s="44" t="b">
        <v>0</v>
      </c>
      <c r="C64" s="44" t="b">
        <v>0</v>
      </c>
      <c r="D64" s="44" t="b">
        <v>1</v>
      </c>
      <c r="E64" s="44" t="s">
        <v>260</v>
      </c>
    </row>
    <row r="65" spans="1:5" x14ac:dyDescent="0.25">
      <c r="A65" s="44" t="s">
        <v>443</v>
      </c>
      <c r="B65" s="44" t="b">
        <v>0</v>
      </c>
      <c r="C65" s="44" t="b">
        <v>0</v>
      </c>
      <c r="D65" s="44" t="b">
        <v>1</v>
      </c>
      <c r="E65" s="44" t="s">
        <v>260</v>
      </c>
    </row>
    <row r="66" spans="1:5" x14ac:dyDescent="0.25">
      <c r="A66" s="44" t="s">
        <v>444</v>
      </c>
      <c r="B66" s="44" t="b">
        <v>1</v>
      </c>
      <c r="C66" s="44" t="b">
        <v>0</v>
      </c>
      <c r="D66" s="44" t="b">
        <v>0</v>
      </c>
      <c r="E66" s="44" t="s">
        <v>260</v>
      </c>
    </row>
    <row r="67" spans="1:5" x14ac:dyDescent="0.25">
      <c r="A67" s="44" t="s">
        <v>445</v>
      </c>
      <c r="B67" s="44" t="b">
        <v>0</v>
      </c>
      <c r="C67" s="44" t="b">
        <v>0</v>
      </c>
      <c r="D67" s="44" t="b">
        <v>1</v>
      </c>
      <c r="E67" s="44" t="s">
        <v>265</v>
      </c>
    </row>
    <row r="68" spans="1:5" x14ac:dyDescent="0.25">
      <c r="A68" s="44" t="s">
        <v>446</v>
      </c>
      <c r="B68" s="44" t="b">
        <v>0</v>
      </c>
      <c r="C68" s="44" t="b">
        <v>0</v>
      </c>
      <c r="D68" s="44" t="b">
        <v>1</v>
      </c>
      <c r="E68" s="44" t="s">
        <v>265</v>
      </c>
    </row>
    <row r="69" spans="1:5" x14ac:dyDescent="0.25">
      <c r="A69" s="44" t="s">
        <v>447</v>
      </c>
      <c r="B69" s="44" t="b">
        <v>0</v>
      </c>
      <c r="C69" s="44" t="b">
        <v>0</v>
      </c>
      <c r="D69" s="44" t="b">
        <v>1</v>
      </c>
      <c r="E69" s="44" t="s">
        <v>267</v>
      </c>
    </row>
    <row r="70" spans="1:5" x14ac:dyDescent="0.25">
      <c r="A70" s="44" t="s">
        <v>448</v>
      </c>
      <c r="B70" s="44" t="b">
        <v>1</v>
      </c>
      <c r="C70" s="44" t="b">
        <v>0</v>
      </c>
      <c r="D70" s="44" t="b">
        <v>0</v>
      </c>
      <c r="E70" s="44" t="s">
        <v>260</v>
      </c>
    </row>
    <row r="71" spans="1:5" x14ac:dyDescent="0.25">
      <c r="A71" s="44" t="s">
        <v>449</v>
      </c>
      <c r="B71" s="44" t="b">
        <v>1</v>
      </c>
      <c r="C71" s="44" t="b">
        <v>0</v>
      </c>
      <c r="D71" s="44" t="b">
        <v>0</v>
      </c>
      <c r="E71" s="44" t="s">
        <v>260</v>
      </c>
    </row>
    <row r="72" spans="1:5" x14ac:dyDescent="0.25">
      <c r="A72" s="44" t="s">
        <v>450</v>
      </c>
      <c r="B72" s="44" t="b">
        <v>1</v>
      </c>
      <c r="C72" s="44" t="b">
        <v>0</v>
      </c>
      <c r="D72" s="44" t="b">
        <v>0</v>
      </c>
      <c r="E72" s="44" t="s">
        <v>260</v>
      </c>
    </row>
    <row r="73" spans="1:5" x14ac:dyDescent="0.25">
      <c r="A73" s="44" t="s">
        <v>451</v>
      </c>
      <c r="B73" s="44" t="b">
        <v>1</v>
      </c>
      <c r="C73" s="44" t="b">
        <v>0</v>
      </c>
      <c r="D73" s="44" t="b">
        <v>0</v>
      </c>
      <c r="E73" s="44" t="s">
        <v>260</v>
      </c>
    </row>
    <row r="74" spans="1:5" x14ac:dyDescent="0.25">
      <c r="A74" s="44" t="s">
        <v>452</v>
      </c>
      <c r="B74" s="44" t="b">
        <v>1</v>
      </c>
      <c r="C74" s="44" t="b">
        <v>0</v>
      </c>
      <c r="D74" s="44" t="b">
        <v>0</v>
      </c>
      <c r="E74" s="44" t="s">
        <v>260</v>
      </c>
    </row>
    <row r="75" spans="1:5" x14ac:dyDescent="0.25">
      <c r="A75" s="44" t="s">
        <v>453</v>
      </c>
      <c r="B75" s="44" t="b">
        <v>1</v>
      </c>
      <c r="C75" s="44" t="b">
        <v>1</v>
      </c>
      <c r="D75" s="44" t="b">
        <v>0</v>
      </c>
      <c r="E75" s="44" t="s">
        <v>265</v>
      </c>
    </row>
    <row r="76" spans="1:5" x14ac:dyDescent="0.25">
      <c r="A76" s="44" t="s">
        <v>454</v>
      </c>
      <c r="B76" s="44" t="b">
        <v>1</v>
      </c>
      <c r="C76" s="44" t="b">
        <v>1</v>
      </c>
      <c r="D76" s="44" t="b">
        <v>0</v>
      </c>
      <c r="E76" s="44" t="s">
        <v>265</v>
      </c>
    </row>
    <row r="77" spans="1:5" x14ac:dyDescent="0.25">
      <c r="A77" s="44" t="s">
        <v>455</v>
      </c>
      <c r="B77" s="44" t="b">
        <v>1</v>
      </c>
      <c r="C77" s="44" t="b">
        <v>1</v>
      </c>
      <c r="D77" s="44" t="b">
        <v>0</v>
      </c>
      <c r="E77" s="44" t="s">
        <v>265</v>
      </c>
    </row>
    <row r="78" spans="1:5" x14ac:dyDescent="0.25">
      <c r="A78" s="44" t="s">
        <v>456</v>
      </c>
      <c r="B78" s="44" t="b">
        <v>1</v>
      </c>
      <c r="C78" s="44" t="b">
        <v>1</v>
      </c>
      <c r="D78" s="44" t="b">
        <v>0</v>
      </c>
      <c r="E78" s="44" t="s">
        <v>267</v>
      </c>
    </row>
    <row r="79" spans="1:5" x14ac:dyDescent="0.25">
      <c r="A79" s="44" t="s">
        <v>457</v>
      </c>
      <c r="B79" s="44" t="b">
        <v>1</v>
      </c>
      <c r="C79" s="44" t="b">
        <v>1</v>
      </c>
      <c r="D79" s="44" t="b">
        <v>0</v>
      </c>
      <c r="E79" s="44" t="s">
        <v>260</v>
      </c>
    </row>
    <row r="80" spans="1:5" x14ac:dyDescent="0.25">
      <c r="A80" s="44" t="s">
        <v>458</v>
      </c>
      <c r="B80" s="44" t="b">
        <v>1</v>
      </c>
      <c r="C80" s="44" t="b">
        <v>1</v>
      </c>
      <c r="D80" s="44" t="b">
        <v>0</v>
      </c>
      <c r="E80" s="44" t="s">
        <v>260</v>
      </c>
    </row>
    <row r="81" spans="1:5" x14ac:dyDescent="0.25">
      <c r="A81" s="44" t="s">
        <v>459</v>
      </c>
      <c r="B81" s="44" t="b">
        <v>1</v>
      </c>
      <c r="C81" s="44" t="b">
        <v>1</v>
      </c>
      <c r="D81" s="44" t="b">
        <v>0</v>
      </c>
      <c r="E81" s="44" t="s">
        <v>260</v>
      </c>
    </row>
    <row r="82" spans="1:5" x14ac:dyDescent="0.25">
      <c r="A82" s="44" t="s">
        <v>460</v>
      </c>
      <c r="B82" s="44" t="b">
        <v>1</v>
      </c>
      <c r="C82" s="44" t="b">
        <v>1</v>
      </c>
      <c r="D82" s="44" t="b">
        <v>0</v>
      </c>
      <c r="E82" s="44" t="s">
        <v>260</v>
      </c>
    </row>
    <row r="83" spans="1:5" x14ac:dyDescent="0.25">
      <c r="A83" s="44" t="s">
        <v>461</v>
      </c>
      <c r="B83" s="44" t="b">
        <v>1</v>
      </c>
      <c r="C83" s="44" t="b">
        <v>1</v>
      </c>
      <c r="D83" s="44" t="b">
        <v>0</v>
      </c>
      <c r="E83" s="44" t="s">
        <v>260</v>
      </c>
    </row>
    <row r="84" spans="1:5" x14ac:dyDescent="0.25">
      <c r="A84" s="44" t="s">
        <v>462</v>
      </c>
      <c r="B84" s="44" t="b">
        <v>1</v>
      </c>
      <c r="C84" s="44" t="b">
        <v>1</v>
      </c>
      <c r="D84" s="44" t="b">
        <v>0</v>
      </c>
      <c r="E84" s="44" t="s">
        <v>260</v>
      </c>
    </row>
    <row r="85" spans="1:5" x14ac:dyDescent="0.25">
      <c r="A85" s="44" t="s">
        <v>463</v>
      </c>
      <c r="B85" s="44" t="b">
        <v>1</v>
      </c>
      <c r="C85" s="44" t="b">
        <v>1</v>
      </c>
      <c r="D85" s="44" t="b">
        <v>0</v>
      </c>
      <c r="E85" s="44" t="s">
        <v>265</v>
      </c>
    </row>
    <row r="86" spans="1:5" x14ac:dyDescent="0.25">
      <c r="A86" s="44" t="s">
        <v>464</v>
      </c>
      <c r="B86" s="44" t="b">
        <v>1</v>
      </c>
      <c r="C86" s="44" t="b">
        <v>1</v>
      </c>
      <c r="D86" s="44" t="b">
        <v>0</v>
      </c>
      <c r="E86" s="44" t="s">
        <v>265</v>
      </c>
    </row>
    <row r="87" spans="1:5" x14ac:dyDescent="0.25">
      <c r="A87" s="44" t="s">
        <v>465</v>
      </c>
      <c r="B87" s="44" t="b">
        <v>1</v>
      </c>
      <c r="C87" s="44" t="b">
        <v>1</v>
      </c>
      <c r="D87" s="44" t="b">
        <v>0</v>
      </c>
      <c r="E87" s="44" t="s">
        <v>265</v>
      </c>
    </row>
    <row r="88" spans="1:5" x14ac:dyDescent="0.25">
      <c r="A88" s="44" t="s">
        <v>466</v>
      </c>
      <c r="B88" s="44" t="b">
        <v>1</v>
      </c>
      <c r="C88" s="44" t="b">
        <v>1</v>
      </c>
      <c r="D88" s="44" t="b">
        <v>0</v>
      </c>
      <c r="E88" s="44" t="s">
        <v>267</v>
      </c>
    </row>
    <row r="89" spans="1:5" x14ac:dyDescent="0.25">
      <c r="A89" s="44" t="s">
        <v>467</v>
      </c>
      <c r="B89" s="44" t="b">
        <v>1</v>
      </c>
      <c r="C89" s="44" t="b">
        <v>1</v>
      </c>
      <c r="D89" s="44" t="b">
        <v>0</v>
      </c>
      <c r="E89" s="44" t="s">
        <v>267</v>
      </c>
    </row>
    <row r="90" spans="1:5" x14ac:dyDescent="0.25">
      <c r="A90" s="44" t="s">
        <v>468</v>
      </c>
      <c r="B90" s="44" t="b">
        <v>1</v>
      </c>
      <c r="C90" s="44" t="b">
        <v>0</v>
      </c>
      <c r="D90" s="44" t="b">
        <v>0</v>
      </c>
      <c r="E90" s="44" t="s">
        <v>267</v>
      </c>
    </row>
    <row r="91" spans="1:5" x14ac:dyDescent="0.25">
      <c r="A91" s="44" t="s">
        <v>469</v>
      </c>
      <c r="B91" s="44" t="b">
        <v>1</v>
      </c>
      <c r="C91" s="44" t="b">
        <v>1</v>
      </c>
      <c r="D91" s="44" t="b">
        <v>0</v>
      </c>
      <c r="E91" s="44" t="s">
        <v>260</v>
      </c>
    </row>
    <row r="92" spans="1:5" x14ac:dyDescent="0.25">
      <c r="A92" s="44" t="s">
        <v>470</v>
      </c>
      <c r="B92" s="44" t="b">
        <v>1</v>
      </c>
      <c r="C92" s="44" t="b">
        <v>1</v>
      </c>
      <c r="D92" s="44" t="b">
        <v>0</v>
      </c>
      <c r="E92" s="44" t="s">
        <v>260</v>
      </c>
    </row>
    <row r="93" spans="1:5" x14ac:dyDescent="0.25">
      <c r="A93" s="44" t="s">
        <v>471</v>
      </c>
      <c r="B93" s="44" t="b">
        <v>1</v>
      </c>
      <c r="C93" s="44" t="b">
        <v>1</v>
      </c>
      <c r="D93" s="44" t="b">
        <v>0</v>
      </c>
      <c r="E93" s="44" t="s">
        <v>260</v>
      </c>
    </row>
    <row r="94" spans="1:5" x14ac:dyDescent="0.25">
      <c r="A94" s="44" t="s">
        <v>472</v>
      </c>
      <c r="B94" s="44" t="b">
        <v>1</v>
      </c>
      <c r="C94" s="44" t="b">
        <v>1</v>
      </c>
      <c r="D94" s="44" t="b">
        <v>0</v>
      </c>
      <c r="E94" s="44" t="s">
        <v>260</v>
      </c>
    </row>
    <row r="95" spans="1:5" x14ac:dyDescent="0.25">
      <c r="A95" s="44" t="s">
        <v>473</v>
      </c>
      <c r="B95" s="44" t="b">
        <v>1</v>
      </c>
      <c r="C95" s="44" t="b">
        <v>1</v>
      </c>
      <c r="D95" s="44" t="b">
        <v>0</v>
      </c>
      <c r="E95" s="44" t="s">
        <v>260</v>
      </c>
    </row>
    <row r="96" spans="1:5" x14ac:dyDescent="0.25">
      <c r="A96" s="44" t="s">
        <v>474</v>
      </c>
      <c r="B96" s="44" t="b">
        <v>1</v>
      </c>
      <c r="C96" s="44" t="b">
        <v>1</v>
      </c>
      <c r="D96" s="44" t="b">
        <v>0</v>
      </c>
      <c r="E96" s="44" t="s">
        <v>260</v>
      </c>
    </row>
    <row r="97" spans="1:5" x14ac:dyDescent="0.25">
      <c r="A97" s="44" t="s">
        <v>475</v>
      </c>
      <c r="B97" s="44" t="b">
        <v>1</v>
      </c>
      <c r="C97" s="44" t="b">
        <v>1</v>
      </c>
      <c r="D97" s="44" t="b">
        <v>0</v>
      </c>
      <c r="E97" s="44" t="s">
        <v>265</v>
      </c>
    </row>
    <row r="98" spans="1:5" x14ac:dyDescent="0.25">
      <c r="A98" s="44" t="s">
        <v>476</v>
      </c>
      <c r="B98" s="44" t="b">
        <v>1</v>
      </c>
      <c r="C98" s="44" t="b">
        <v>1</v>
      </c>
      <c r="D98" s="44" t="b">
        <v>0</v>
      </c>
      <c r="E98" s="44" t="s">
        <v>265</v>
      </c>
    </row>
    <row r="99" spans="1:5" x14ac:dyDescent="0.25">
      <c r="A99" s="44" t="s">
        <v>477</v>
      </c>
      <c r="B99" s="44" t="b">
        <v>1</v>
      </c>
      <c r="C99" s="44" t="b">
        <v>1</v>
      </c>
      <c r="D99" s="44" t="b">
        <v>0</v>
      </c>
      <c r="E99" s="44" t="s">
        <v>265</v>
      </c>
    </row>
    <row r="100" spans="1:5" x14ac:dyDescent="0.25">
      <c r="A100" s="44" t="s">
        <v>478</v>
      </c>
      <c r="B100" s="44" t="b">
        <v>1</v>
      </c>
      <c r="C100" s="44" t="b">
        <v>1</v>
      </c>
      <c r="D100" s="44" t="b">
        <v>0</v>
      </c>
      <c r="E100" s="44" t="s">
        <v>267</v>
      </c>
    </row>
    <row r="101" spans="1:5" x14ac:dyDescent="0.25">
      <c r="A101" s="44" t="s">
        <v>479</v>
      </c>
      <c r="B101" s="44" t="b">
        <v>1</v>
      </c>
      <c r="C101" s="44" t="b">
        <v>1</v>
      </c>
      <c r="D101" s="44" t="b">
        <v>0</v>
      </c>
      <c r="E101" s="44" t="s">
        <v>267</v>
      </c>
    </row>
    <row r="102" spans="1:5" x14ac:dyDescent="0.25">
      <c r="A102" s="44" t="s">
        <v>480</v>
      </c>
      <c r="B102" s="44" t="b">
        <v>0</v>
      </c>
      <c r="C102" s="44" t="b">
        <v>0</v>
      </c>
      <c r="D102" s="44" t="b">
        <v>1</v>
      </c>
      <c r="E102" s="44" t="s">
        <v>267</v>
      </c>
    </row>
    <row r="103" spans="1:5" x14ac:dyDescent="0.25">
      <c r="A103" s="44" t="s">
        <v>481</v>
      </c>
      <c r="B103" s="44" t="b">
        <v>1</v>
      </c>
      <c r="C103" s="44" t="b">
        <v>0</v>
      </c>
      <c r="D103" s="44" t="b">
        <v>0</v>
      </c>
      <c r="E103" s="44" t="s">
        <v>260</v>
      </c>
    </row>
    <row r="104" spans="1:5" x14ac:dyDescent="0.25">
      <c r="A104" s="44" t="s">
        <v>482</v>
      </c>
      <c r="B104" s="44" t="b">
        <v>1</v>
      </c>
      <c r="C104" s="44" t="b">
        <v>0</v>
      </c>
      <c r="D104" s="44" t="b">
        <v>0</v>
      </c>
      <c r="E104" s="44" t="s">
        <v>260</v>
      </c>
    </row>
    <row r="105" spans="1:5" x14ac:dyDescent="0.25">
      <c r="A105" s="44" t="s">
        <v>483</v>
      </c>
      <c r="B105" s="44" t="b">
        <v>1</v>
      </c>
      <c r="C105" s="44" t="b">
        <v>1</v>
      </c>
      <c r="D105" s="44" t="b">
        <v>0</v>
      </c>
      <c r="E105" s="44" t="s">
        <v>260</v>
      </c>
    </row>
    <row r="106" spans="1:5" x14ac:dyDescent="0.25">
      <c r="A106" s="44" t="s">
        <v>484</v>
      </c>
      <c r="B106" s="44" t="b">
        <v>1</v>
      </c>
      <c r="C106" s="44" t="b">
        <v>1</v>
      </c>
      <c r="D106" s="44" t="b">
        <v>0</v>
      </c>
      <c r="E106" s="44" t="s">
        <v>260</v>
      </c>
    </row>
    <row r="107" spans="1:5" x14ac:dyDescent="0.25">
      <c r="A107" s="44" t="s">
        <v>485</v>
      </c>
      <c r="B107" s="44" t="b">
        <v>1</v>
      </c>
      <c r="C107" s="44" t="b">
        <v>1</v>
      </c>
      <c r="D107" s="44" t="b">
        <v>0</v>
      </c>
      <c r="E107" s="44" t="s">
        <v>260</v>
      </c>
    </row>
    <row r="108" spans="1:5" x14ac:dyDescent="0.25">
      <c r="A108" s="44" t="s">
        <v>486</v>
      </c>
      <c r="B108" s="44" t="b">
        <v>1</v>
      </c>
      <c r="C108" s="44" t="b">
        <v>1</v>
      </c>
      <c r="D108" s="44" t="b">
        <v>0</v>
      </c>
      <c r="E108" s="44" t="s">
        <v>265</v>
      </c>
    </row>
    <row r="109" spans="1:5" x14ac:dyDescent="0.25">
      <c r="A109" s="44" t="s">
        <v>487</v>
      </c>
      <c r="B109" s="44" t="b">
        <v>1</v>
      </c>
      <c r="C109" s="44" t="b">
        <v>1</v>
      </c>
      <c r="D109" s="44" t="b">
        <v>0</v>
      </c>
      <c r="E109" s="44" t="s">
        <v>267</v>
      </c>
    </row>
    <row r="110" spans="1:5" x14ac:dyDescent="0.25">
      <c r="A110" s="44" t="s">
        <v>488</v>
      </c>
      <c r="B110" s="44" t="b">
        <v>0</v>
      </c>
      <c r="C110" s="44" t="b">
        <v>0</v>
      </c>
      <c r="D110" s="44" t="b">
        <v>1</v>
      </c>
      <c r="E110" s="44" t="s">
        <v>267</v>
      </c>
    </row>
    <row r="111" spans="1:5" x14ac:dyDescent="0.25">
      <c r="A111" s="44" t="s">
        <v>489</v>
      </c>
      <c r="B111" s="44" t="b">
        <v>1</v>
      </c>
      <c r="C111" s="44" t="b">
        <v>1</v>
      </c>
      <c r="D111" s="44" t="b">
        <v>0</v>
      </c>
      <c r="E111" s="44" t="s">
        <v>260</v>
      </c>
    </row>
    <row r="112" spans="1:5" x14ac:dyDescent="0.25">
      <c r="A112" s="44" t="s">
        <v>490</v>
      </c>
      <c r="B112" s="44" t="b">
        <v>0</v>
      </c>
      <c r="C112" s="44" t="b">
        <v>0</v>
      </c>
      <c r="D112" s="44" t="b">
        <v>1</v>
      </c>
      <c r="E112" s="44" t="s">
        <v>260</v>
      </c>
    </row>
    <row r="113" spans="1:5" x14ac:dyDescent="0.25">
      <c r="A113" s="44" t="s">
        <v>491</v>
      </c>
      <c r="B113" s="44" t="b">
        <v>1</v>
      </c>
      <c r="C113" s="44" t="b">
        <v>0</v>
      </c>
      <c r="D113" s="44" t="b">
        <v>0</v>
      </c>
      <c r="E113" s="44" t="s">
        <v>260</v>
      </c>
    </row>
    <row r="114" spans="1:5" x14ac:dyDescent="0.25">
      <c r="A114" s="44" t="s">
        <v>492</v>
      </c>
      <c r="B114" s="44" t="b">
        <v>1</v>
      </c>
      <c r="C114" s="44" t="b">
        <v>0</v>
      </c>
      <c r="D114" s="44" t="b">
        <v>0</v>
      </c>
      <c r="E114" s="44" t="s">
        <v>265</v>
      </c>
    </row>
    <row r="115" spans="1:5" x14ac:dyDescent="0.25">
      <c r="A115" s="44" t="s">
        <v>493</v>
      </c>
      <c r="E115" s="44" t="s">
        <v>267</v>
      </c>
    </row>
    <row r="116" spans="1:5" x14ac:dyDescent="0.25">
      <c r="A116" s="44" t="s">
        <v>494</v>
      </c>
      <c r="B116" s="44" t="b">
        <v>1</v>
      </c>
      <c r="C116" s="44" t="b">
        <v>1</v>
      </c>
      <c r="D116" s="44" t="b">
        <v>0</v>
      </c>
      <c r="E116" s="44" t="s">
        <v>260</v>
      </c>
    </row>
    <row r="117" spans="1:5" x14ac:dyDescent="0.25">
      <c r="A117" s="44" t="s">
        <v>495</v>
      </c>
      <c r="B117" s="44" t="b">
        <v>1</v>
      </c>
      <c r="C117" s="44" t="b">
        <v>1</v>
      </c>
      <c r="D117" s="44" t="b">
        <v>0</v>
      </c>
      <c r="E117" s="44" t="s">
        <v>260</v>
      </c>
    </row>
    <row r="118" spans="1:5" x14ac:dyDescent="0.25">
      <c r="A118" s="44" t="s">
        <v>496</v>
      </c>
      <c r="B118" s="44" t="b">
        <v>1</v>
      </c>
      <c r="C118" s="44" t="b">
        <v>1</v>
      </c>
      <c r="D118" s="44" t="b">
        <v>0</v>
      </c>
      <c r="E118" s="44" t="s">
        <v>260</v>
      </c>
    </row>
    <row r="119" spans="1:5" x14ac:dyDescent="0.25">
      <c r="A119" s="44" t="s">
        <v>497</v>
      </c>
      <c r="B119" s="44" t="b">
        <v>1</v>
      </c>
      <c r="C119" s="44" t="b">
        <v>1</v>
      </c>
      <c r="D119" s="44" t="b">
        <v>0</v>
      </c>
      <c r="E119" s="44" t="s">
        <v>260</v>
      </c>
    </row>
    <row r="120" spans="1:5" x14ac:dyDescent="0.25">
      <c r="A120" s="44" t="s">
        <v>498</v>
      </c>
      <c r="B120" s="44" t="b">
        <v>1</v>
      </c>
      <c r="C120" s="44" t="b">
        <v>1</v>
      </c>
      <c r="D120" s="44" t="b">
        <v>0</v>
      </c>
      <c r="E120" s="44" t="s">
        <v>265</v>
      </c>
    </row>
    <row r="121" spans="1:5" x14ac:dyDescent="0.25">
      <c r="A121" s="44" t="s">
        <v>499</v>
      </c>
      <c r="B121" s="44" t="b">
        <v>1</v>
      </c>
      <c r="C121" s="44" t="b">
        <v>1</v>
      </c>
      <c r="D121" s="44" t="b">
        <v>0</v>
      </c>
      <c r="E121" s="44" t="s">
        <v>265</v>
      </c>
    </row>
    <row r="122" spans="1:5" x14ac:dyDescent="0.25">
      <c r="A122" s="44" t="s">
        <v>500</v>
      </c>
      <c r="B122" s="44" t="b">
        <v>1</v>
      </c>
      <c r="C122" s="44" t="b">
        <v>0</v>
      </c>
      <c r="D122" s="44" t="b">
        <v>0</v>
      </c>
      <c r="E122" s="44" t="s">
        <v>265</v>
      </c>
    </row>
    <row r="123" spans="1:5" x14ac:dyDescent="0.25">
      <c r="A123" s="44" t="s">
        <v>501</v>
      </c>
      <c r="B123" s="44" t="b">
        <v>1</v>
      </c>
      <c r="C123" s="44" t="b">
        <v>1</v>
      </c>
      <c r="D123" s="44" t="b">
        <v>0</v>
      </c>
      <c r="E123" s="44" t="s">
        <v>265</v>
      </c>
    </row>
    <row r="124" spans="1:5" x14ac:dyDescent="0.25">
      <c r="A124" s="44" t="s">
        <v>502</v>
      </c>
      <c r="B124" s="44" t="b">
        <v>1</v>
      </c>
      <c r="C124" s="44" t="b">
        <v>1</v>
      </c>
      <c r="D124" s="44" t="b">
        <v>0</v>
      </c>
      <c r="E124" s="44" t="s">
        <v>267</v>
      </c>
    </row>
    <row r="125" spans="1:5" x14ac:dyDescent="0.25">
      <c r="A125" s="44" t="s">
        <v>503</v>
      </c>
      <c r="B125" s="44" t="b">
        <v>1</v>
      </c>
      <c r="C125" s="44" t="b">
        <v>1</v>
      </c>
      <c r="D125" s="44" t="b">
        <v>0</v>
      </c>
      <c r="E125" s="44" t="s">
        <v>267</v>
      </c>
    </row>
    <row r="126" spans="1:5" x14ac:dyDescent="0.25">
      <c r="A126" s="44" t="s">
        <v>504</v>
      </c>
      <c r="B126" s="44" t="b">
        <v>1</v>
      </c>
      <c r="C126" s="44" t="b">
        <v>1</v>
      </c>
      <c r="D126" s="44" t="b">
        <v>0</v>
      </c>
      <c r="E126" s="44" t="s">
        <v>260</v>
      </c>
    </row>
    <row r="127" spans="1:5" x14ac:dyDescent="0.25">
      <c r="A127" s="44" t="s">
        <v>505</v>
      </c>
      <c r="B127" s="44" t="b">
        <v>1</v>
      </c>
      <c r="C127" s="44" t="b">
        <v>1</v>
      </c>
      <c r="D127" s="44" t="b">
        <v>0</v>
      </c>
      <c r="E127" s="44" t="s">
        <v>260</v>
      </c>
    </row>
    <row r="128" spans="1:5" x14ac:dyDescent="0.25">
      <c r="A128" s="44" t="s">
        <v>506</v>
      </c>
      <c r="B128" s="44" t="b">
        <v>1</v>
      </c>
      <c r="C128" s="44" t="b">
        <v>1</v>
      </c>
      <c r="D128" s="44" t="b">
        <v>0</v>
      </c>
      <c r="E128" s="44" t="s">
        <v>265</v>
      </c>
    </row>
    <row r="129" spans="1:5" x14ac:dyDescent="0.25">
      <c r="A129" s="44" t="s">
        <v>507</v>
      </c>
      <c r="B129" s="44" t="b">
        <v>0</v>
      </c>
      <c r="C129" s="44" t="b">
        <v>0</v>
      </c>
      <c r="D129" s="44" t="b">
        <v>1</v>
      </c>
      <c r="E129" s="44" t="s">
        <v>267</v>
      </c>
    </row>
    <row r="130" spans="1:5" x14ac:dyDescent="0.25">
      <c r="A130" s="44" t="s">
        <v>508</v>
      </c>
      <c r="B130" s="44" t="b">
        <v>1</v>
      </c>
      <c r="C130" s="44" t="b">
        <v>0</v>
      </c>
      <c r="D130" s="44" t="b">
        <v>0</v>
      </c>
      <c r="E130" s="44" t="s">
        <v>260</v>
      </c>
    </row>
    <row r="131" spans="1:5" x14ac:dyDescent="0.25">
      <c r="A131" s="44" t="s">
        <v>509</v>
      </c>
      <c r="B131" s="44" t="b">
        <v>0</v>
      </c>
      <c r="C131" s="44" t="b">
        <v>0</v>
      </c>
      <c r="D131" s="44" t="b">
        <v>1</v>
      </c>
      <c r="E131" s="44" t="s">
        <v>260</v>
      </c>
    </row>
    <row r="132" spans="1:5" x14ac:dyDescent="0.25">
      <c r="A132" s="44" t="s">
        <v>510</v>
      </c>
      <c r="B132" s="44" t="b">
        <v>1</v>
      </c>
      <c r="C132" s="44" t="b">
        <v>0</v>
      </c>
      <c r="D132" s="44" t="b">
        <v>0</v>
      </c>
      <c r="E132" s="44" t="s">
        <v>260</v>
      </c>
    </row>
    <row r="133" spans="1:5" x14ac:dyDescent="0.25">
      <c r="A133" s="44" t="s">
        <v>511</v>
      </c>
      <c r="B133" s="44" t="b">
        <v>1</v>
      </c>
      <c r="C133" s="44" t="b">
        <v>0</v>
      </c>
      <c r="D133" s="44" t="b">
        <v>0</v>
      </c>
      <c r="E133" s="44" t="s">
        <v>260</v>
      </c>
    </row>
    <row r="134" spans="1:5" x14ac:dyDescent="0.25">
      <c r="A134" s="44" t="s">
        <v>512</v>
      </c>
      <c r="B134" s="44" t="b">
        <v>0</v>
      </c>
      <c r="C134" s="44" t="b">
        <v>0</v>
      </c>
      <c r="D134" s="44" t="b">
        <v>1</v>
      </c>
      <c r="E134" s="44" t="s">
        <v>260</v>
      </c>
    </row>
    <row r="135" spans="1:5" x14ac:dyDescent="0.25">
      <c r="A135" s="44" t="s">
        <v>513</v>
      </c>
      <c r="B135" s="44" t="b">
        <v>1</v>
      </c>
      <c r="C135" s="44" t="b">
        <v>0</v>
      </c>
      <c r="D135" s="44" t="b">
        <v>0</v>
      </c>
      <c r="E135" s="44" t="s">
        <v>260</v>
      </c>
    </row>
    <row r="136" spans="1:5" x14ac:dyDescent="0.25">
      <c r="A136" s="44" t="s">
        <v>514</v>
      </c>
      <c r="B136" s="44" t="b">
        <v>1</v>
      </c>
      <c r="C136" s="44" t="b">
        <v>0</v>
      </c>
      <c r="D136" s="44" t="b">
        <v>0</v>
      </c>
      <c r="E136" s="44" t="s">
        <v>260</v>
      </c>
    </row>
    <row r="137" spans="1:5" x14ac:dyDescent="0.25">
      <c r="A137" s="44" t="s">
        <v>515</v>
      </c>
      <c r="B137" s="44" t="b">
        <v>0</v>
      </c>
      <c r="C137" s="44" t="b">
        <v>0</v>
      </c>
      <c r="D137" s="44" t="b">
        <v>1</v>
      </c>
      <c r="E137" s="44" t="s">
        <v>260</v>
      </c>
    </row>
    <row r="138" spans="1:5" x14ac:dyDescent="0.25">
      <c r="A138" s="44" t="s">
        <v>516</v>
      </c>
      <c r="B138" s="44" t="b">
        <v>0</v>
      </c>
      <c r="C138" s="44" t="b">
        <v>0</v>
      </c>
      <c r="D138" s="44" t="b">
        <v>1</v>
      </c>
      <c r="E138" s="44" t="s">
        <v>265</v>
      </c>
    </row>
    <row r="139" spans="1:5" x14ac:dyDescent="0.25">
      <c r="A139" s="44" t="s">
        <v>517</v>
      </c>
      <c r="B139" s="44" t="b">
        <v>0</v>
      </c>
      <c r="C139" s="44" t="b">
        <v>0</v>
      </c>
      <c r="D139" s="44" t="b">
        <v>1</v>
      </c>
      <c r="E139" s="44" t="s">
        <v>267</v>
      </c>
    </row>
    <row r="140" spans="1:5" ht="14" x14ac:dyDescent="0.3">
      <c r="A140"/>
      <c r="B140"/>
      <c r="C140"/>
      <c r="D140"/>
    </row>
    <row r="141" spans="1:5" ht="14" x14ac:dyDescent="0.3">
      <c r="A141"/>
      <c r="B141"/>
      <c r="C141"/>
      <c r="D141"/>
    </row>
    <row r="142" spans="1:5" ht="14" x14ac:dyDescent="0.3">
      <c r="A142"/>
      <c r="B142"/>
      <c r="C142"/>
      <c r="D142"/>
    </row>
    <row r="143" spans="1:5" ht="14" x14ac:dyDescent="0.3">
      <c r="A143"/>
      <c r="B143"/>
      <c r="C143"/>
      <c r="D143"/>
    </row>
    <row r="144" spans="1:5" ht="14" x14ac:dyDescent="0.3">
      <c r="A144"/>
      <c r="B144"/>
      <c r="C144"/>
      <c r="D144"/>
    </row>
    <row r="145" spans="1:4" ht="14" x14ac:dyDescent="0.3">
      <c r="A145"/>
      <c r="B145"/>
      <c r="C145"/>
      <c r="D145"/>
    </row>
    <row r="146" spans="1:4" ht="14" x14ac:dyDescent="0.3">
      <c r="A146"/>
      <c r="B146"/>
      <c r="C146"/>
      <c r="D146"/>
    </row>
    <row r="147" spans="1:4" ht="14" x14ac:dyDescent="0.3">
      <c r="A147"/>
      <c r="B147"/>
      <c r="C147"/>
      <c r="D147"/>
    </row>
    <row r="148" spans="1:4" ht="14" x14ac:dyDescent="0.3">
      <c r="A148"/>
      <c r="B148"/>
      <c r="C148"/>
      <c r="D148"/>
    </row>
    <row r="149" spans="1:4" ht="14" x14ac:dyDescent="0.3">
      <c r="A149"/>
      <c r="B149"/>
      <c r="C149"/>
      <c r="D149"/>
    </row>
    <row r="150" spans="1:4" ht="14" x14ac:dyDescent="0.3">
      <c r="A150"/>
      <c r="B150"/>
      <c r="C150"/>
      <c r="D150"/>
    </row>
    <row r="151" spans="1:4" ht="14" x14ac:dyDescent="0.3">
      <c r="A151"/>
      <c r="B151"/>
      <c r="C151"/>
      <c r="D151"/>
    </row>
    <row r="152" spans="1:4" ht="14" x14ac:dyDescent="0.3">
      <c r="A152"/>
      <c r="B152"/>
      <c r="C152"/>
      <c r="D152"/>
    </row>
    <row r="153" spans="1:4" ht="14" x14ac:dyDescent="0.3">
      <c r="A153"/>
      <c r="B153"/>
      <c r="C153"/>
      <c r="D153"/>
    </row>
    <row r="154" spans="1:4" ht="14" x14ac:dyDescent="0.3">
      <c r="A154"/>
      <c r="B154"/>
      <c r="C154"/>
      <c r="D154"/>
    </row>
    <row r="155" spans="1:4" ht="14" x14ac:dyDescent="0.3">
      <c r="A155"/>
      <c r="B155"/>
      <c r="C155"/>
      <c r="D155"/>
    </row>
    <row r="156" spans="1:4" ht="14" x14ac:dyDescent="0.3">
      <c r="A156"/>
      <c r="B156"/>
      <c r="C156"/>
      <c r="D156"/>
    </row>
    <row r="157" spans="1:4" ht="14" x14ac:dyDescent="0.3">
      <c r="A157"/>
      <c r="B157"/>
      <c r="C157"/>
      <c r="D157"/>
    </row>
    <row r="158" spans="1:4" ht="14" x14ac:dyDescent="0.3">
      <c r="A158"/>
      <c r="B158"/>
      <c r="C158"/>
      <c r="D158"/>
    </row>
    <row r="159" spans="1:4" ht="14" x14ac:dyDescent="0.3">
      <c r="A159"/>
      <c r="B159"/>
      <c r="C159"/>
      <c r="D159"/>
    </row>
    <row r="160" spans="1:4" ht="14" x14ac:dyDescent="0.3">
      <c r="A160"/>
      <c r="B160"/>
      <c r="C160"/>
      <c r="D160"/>
    </row>
    <row r="161" spans="1:4" ht="14" x14ac:dyDescent="0.3">
      <c r="A161"/>
      <c r="B161"/>
      <c r="C161"/>
      <c r="D161"/>
    </row>
    <row r="162" spans="1:4" ht="14" x14ac:dyDescent="0.3">
      <c r="A162"/>
      <c r="B162"/>
      <c r="C162"/>
      <c r="D162"/>
    </row>
    <row r="163" spans="1:4" ht="14" x14ac:dyDescent="0.3">
      <c r="A163"/>
      <c r="B163"/>
      <c r="C163"/>
      <c r="D163"/>
    </row>
    <row r="164" spans="1:4" ht="14" x14ac:dyDescent="0.3">
      <c r="A164"/>
      <c r="B164"/>
      <c r="C164"/>
      <c r="D164"/>
    </row>
    <row r="165" spans="1:4" ht="14" x14ac:dyDescent="0.3">
      <c r="A165"/>
      <c r="B165"/>
      <c r="C165"/>
      <c r="D165"/>
    </row>
    <row r="166" spans="1:4" ht="14" x14ac:dyDescent="0.3">
      <c r="A166"/>
      <c r="B166"/>
      <c r="C166"/>
      <c r="D166"/>
    </row>
    <row r="167" spans="1:4" ht="14" x14ac:dyDescent="0.3">
      <c r="A167"/>
      <c r="B167"/>
      <c r="C167"/>
      <c r="D167"/>
    </row>
    <row r="168" spans="1:4" ht="14" x14ac:dyDescent="0.3">
      <c r="A168"/>
      <c r="B168"/>
      <c r="C168"/>
      <c r="D168"/>
    </row>
    <row r="169" spans="1:4" ht="14" x14ac:dyDescent="0.3">
      <c r="A169"/>
      <c r="B169"/>
      <c r="C169"/>
      <c r="D169"/>
    </row>
    <row r="170" spans="1:4" ht="14" x14ac:dyDescent="0.3">
      <c r="A170"/>
      <c r="B170"/>
      <c r="C170"/>
      <c r="D170"/>
    </row>
    <row r="171" spans="1:4" ht="14" x14ac:dyDescent="0.3">
      <c r="A171"/>
      <c r="B171"/>
      <c r="C171"/>
      <c r="D171"/>
    </row>
    <row r="172" spans="1:4" ht="14" x14ac:dyDescent="0.3">
      <c r="A172"/>
      <c r="B172"/>
      <c r="C172"/>
      <c r="D172"/>
    </row>
    <row r="173" spans="1:4" ht="14" x14ac:dyDescent="0.3">
      <c r="A173"/>
      <c r="B173"/>
      <c r="C173"/>
      <c r="D173"/>
    </row>
    <row r="174" spans="1:4" ht="14" x14ac:dyDescent="0.3">
      <c r="A174"/>
      <c r="B174"/>
      <c r="C174"/>
      <c r="D174"/>
    </row>
    <row r="175" spans="1:4" ht="14" x14ac:dyDescent="0.3">
      <c r="A175"/>
      <c r="B175"/>
      <c r="C175"/>
      <c r="D175"/>
    </row>
    <row r="176" spans="1:4" ht="14" x14ac:dyDescent="0.3">
      <c r="A176"/>
      <c r="B176"/>
      <c r="C176"/>
      <c r="D176"/>
    </row>
    <row r="177" spans="1:4" ht="14" x14ac:dyDescent="0.3">
      <c r="A177"/>
      <c r="B177"/>
      <c r="C177"/>
      <c r="D177"/>
    </row>
    <row r="178" spans="1:4" ht="14" x14ac:dyDescent="0.3">
      <c r="A178"/>
      <c r="B178"/>
      <c r="C178"/>
      <c r="D178"/>
    </row>
    <row r="179" spans="1:4" ht="14" x14ac:dyDescent="0.3">
      <c r="A179"/>
      <c r="B179"/>
      <c r="C179"/>
      <c r="D179"/>
    </row>
    <row r="180" spans="1:4" ht="14" x14ac:dyDescent="0.3">
      <c r="A180"/>
      <c r="B180"/>
      <c r="C180"/>
      <c r="D180"/>
    </row>
    <row r="181" spans="1:4" ht="14" x14ac:dyDescent="0.3">
      <c r="A181"/>
      <c r="B181"/>
      <c r="C181"/>
      <c r="D181"/>
    </row>
    <row r="182" spans="1:4" ht="14" x14ac:dyDescent="0.3">
      <c r="A182"/>
      <c r="B182"/>
      <c r="C182"/>
      <c r="D182"/>
    </row>
    <row r="183" spans="1:4" ht="14" x14ac:dyDescent="0.3">
      <c r="A183"/>
      <c r="B183"/>
      <c r="C183"/>
      <c r="D183"/>
    </row>
    <row r="184" spans="1:4" ht="14" x14ac:dyDescent="0.3">
      <c r="A184"/>
      <c r="B184"/>
      <c r="C184"/>
      <c r="D184"/>
    </row>
    <row r="185" spans="1:4" ht="14" x14ac:dyDescent="0.3">
      <c r="A185"/>
      <c r="B185"/>
      <c r="C185"/>
      <c r="D185"/>
    </row>
    <row r="186" spans="1:4" ht="14" x14ac:dyDescent="0.3">
      <c r="A186"/>
      <c r="B186"/>
      <c r="C186"/>
      <c r="D186"/>
    </row>
    <row r="187" spans="1:4" ht="14" x14ac:dyDescent="0.3">
      <c r="A187"/>
      <c r="B187"/>
      <c r="C187"/>
      <c r="D187"/>
    </row>
    <row r="188" spans="1:4" ht="14" x14ac:dyDescent="0.3">
      <c r="A188"/>
      <c r="B188"/>
      <c r="C188"/>
      <c r="D188"/>
    </row>
    <row r="189" spans="1:4" ht="14" x14ac:dyDescent="0.3">
      <c r="A189"/>
      <c r="B189"/>
      <c r="C189"/>
      <c r="D189"/>
    </row>
    <row r="190" spans="1:4" ht="14" x14ac:dyDescent="0.3">
      <c r="A190"/>
      <c r="B190"/>
      <c r="C190"/>
      <c r="D190"/>
    </row>
    <row r="191" spans="1:4" ht="14" x14ac:dyDescent="0.3">
      <c r="A191"/>
      <c r="B191"/>
      <c r="C191"/>
      <c r="D191"/>
    </row>
    <row r="192" spans="1:4" ht="14" x14ac:dyDescent="0.3">
      <c r="A192"/>
      <c r="B192"/>
      <c r="C192"/>
      <c r="D192"/>
    </row>
    <row r="193" spans="1:4" ht="14" x14ac:dyDescent="0.3">
      <c r="A193"/>
      <c r="B193"/>
      <c r="C193"/>
      <c r="D193"/>
    </row>
    <row r="194" spans="1:4" ht="14" x14ac:dyDescent="0.3">
      <c r="A194"/>
      <c r="B194"/>
      <c r="C194"/>
      <c r="D194"/>
    </row>
    <row r="195" spans="1:4" ht="14" x14ac:dyDescent="0.3">
      <c r="A195"/>
      <c r="B195"/>
      <c r="C195"/>
      <c r="D195"/>
    </row>
    <row r="196" spans="1:4" ht="14" x14ac:dyDescent="0.3">
      <c r="A196"/>
      <c r="B196"/>
      <c r="C196"/>
      <c r="D196"/>
    </row>
    <row r="197" spans="1:4" ht="14" x14ac:dyDescent="0.3">
      <c r="A197"/>
      <c r="B197"/>
      <c r="C197"/>
      <c r="D197"/>
    </row>
    <row r="198" spans="1:4" ht="14" x14ac:dyDescent="0.3">
      <c r="A198"/>
      <c r="B198"/>
      <c r="C198"/>
      <c r="D198"/>
    </row>
    <row r="199" spans="1:4" ht="14" x14ac:dyDescent="0.3">
      <c r="A199"/>
      <c r="B199"/>
      <c r="C199"/>
      <c r="D199"/>
    </row>
    <row r="200" spans="1:4" ht="14" x14ac:dyDescent="0.3">
      <c r="A200"/>
      <c r="B200"/>
      <c r="C200"/>
      <c r="D200"/>
    </row>
    <row r="201" spans="1:4" ht="14" x14ac:dyDescent="0.3">
      <c r="A201"/>
      <c r="B201"/>
      <c r="C201"/>
      <c r="D201"/>
    </row>
    <row r="202" spans="1:4" ht="14" x14ac:dyDescent="0.3">
      <c r="A202"/>
      <c r="B202"/>
      <c r="C202"/>
      <c r="D202"/>
    </row>
    <row r="203" spans="1:4" ht="14" x14ac:dyDescent="0.3">
      <c r="A203"/>
      <c r="B203"/>
      <c r="C203"/>
      <c r="D203"/>
    </row>
    <row r="204" spans="1:4" ht="14" x14ac:dyDescent="0.3">
      <c r="A204"/>
      <c r="B204"/>
      <c r="C204"/>
      <c r="D204"/>
    </row>
    <row r="205" spans="1:4" ht="14" x14ac:dyDescent="0.3">
      <c r="A205"/>
      <c r="B205"/>
      <c r="C205"/>
      <c r="D205"/>
    </row>
    <row r="206" spans="1:4" ht="14" x14ac:dyDescent="0.3">
      <c r="A206"/>
      <c r="B206"/>
      <c r="C206"/>
      <c r="D206"/>
    </row>
    <row r="207" spans="1:4" ht="14" x14ac:dyDescent="0.3">
      <c r="A207"/>
      <c r="B207"/>
      <c r="C207"/>
      <c r="D207"/>
    </row>
    <row r="208" spans="1:4" ht="14" x14ac:dyDescent="0.3">
      <c r="A208"/>
      <c r="B208"/>
      <c r="C208"/>
      <c r="D208"/>
    </row>
    <row r="209" spans="1:4" ht="14" x14ac:dyDescent="0.3">
      <c r="A209"/>
      <c r="B209"/>
      <c r="C209"/>
      <c r="D209"/>
    </row>
    <row r="210" spans="1:4" ht="14" x14ac:dyDescent="0.3">
      <c r="A210"/>
      <c r="B210"/>
      <c r="C210"/>
      <c r="D210"/>
    </row>
    <row r="211" spans="1:4" ht="14" x14ac:dyDescent="0.3">
      <c r="A211"/>
      <c r="B211"/>
      <c r="C211"/>
      <c r="D211"/>
    </row>
    <row r="212" spans="1:4" ht="14" x14ac:dyDescent="0.3">
      <c r="A212"/>
      <c r="B212"/>
      <c r="C212"/>
      <c r="D212"/>
    </row>
    <row r="213" spans="1:4" ht="14" x14ac:dyDescent="0.3">
      <c r="A213"/>
      <c r="B213"/>
      <c r="C213"/>
      <c r="D213"/>
    </row>
    <row r="214" spans="1:4" ht="14" x14ac:dyDescent="0.3">
      <c r="A214"/>
      <c r="B214"/>
      <c r="C214"/>
      <c r="D214"/>
    </row>
    <row r="215" spans="1:4" ht="14" x14ac:dyDescent="0.3">
      <c r="A215"/>
      <c r="B215"/>
      <c r="C215"/>
      <c r="D215"/>
    </row>
    <row r="216" spans="1:4" ht="14" x14ac:dyDescent="0.3">
      <c r="A216"/>
      <c r="B216"/>
      <c r="C216"/>
      <c r="D216"/>
    </row>
    <row r="217" spans="1:4" ht="14" x14ac:dyDescent="0.3">
      <c r="A217"/>
      <c r="B217"/>
      <c r="C217"/>
      <c r="D217"/>
    </row>
    <row r="218" spans="1:4" ht="14" x14ac:dyDescent="0.3">
      <c r="A218"/>
      <c r="B218"/>
      <c r="C218"/>
      <c r="D218"/>
    </row>
    <row r="219" spans="1:4" ht="14" x14ac:dyDescent="0.3">
      <c r="A219"/>
      <c r="B219"/>
      <c r="C219"/>
      <c r="D219"/>
    </row>
    <row r="220" spans="1:4" ht="14" x14ac:dyDescent="0.3">
      <c r="A220"/>
      <c r="B220"/>
      <c r="C220"/>
      <c r="D220"/>
    </row>
    <row r="221" spans="1:4" ht="14" x14ac:dyDescent="0.3">
      <c r="A221"/>
      <c r="B221"/>
      <c r="C221"/>
      <c r="D221"/>
    </row>
    <row r="222" spans="1:4" ht="14" x14ac:dyDescent="0.3">
      <c r="A222"/>
      <c r="B222"/>
      <c r="C222"/>
      <c r="D222"/>
    </row>
    <row r="223" spans="1:4" ht="14" x14ac:dyDescent="0.3">
      <c r="A223"/>
      <c r="B223"/>
      <c r="C223"/>
      <c r="D223"/>
    </row>
    <row r="224" spans="1:4" ht="14" x14ac:dyDescent="0.3">
      <c r="A224"/>
      <c r="B224"/>
      <c r="C224"/>
      <c r="D224"/>
    </row>
    <row r="225" spans="1:4" ht="14" x14ac:dyDescent="0.3">
      <c r="A225"/>
      <c r="B225"/>
      <c r="C225"/>
      <c r="D225"/>
    </row>
    <row r="226" spans="1:4" ht="14" x14ac:dyDescent="0.3">
      <c r="A226"/>
      <c r="B226"/>
      <c r="C226"/>
      <c r="D226"/>
    </row>
    <row r="227" spans="1:4" ht="14" x14ac:dyDescent="0.3">
      <c r="A227"/>
      <c r="B227"/>
      <c r="C227"/>
      <c r="D227"/>
    </row>
    <row r="228" spans="1:4" ht="14" x14ac:dyDescent="0.3">
      <c r="A228"/>
      <c r="B228"/>
      <c r="C228"/>
      <c r="D228"/>
    </row>
    <row r="229" spans="1:4" ht="14" x14ac:dyDescent="0.3">
      <c r="A229"/>
      <c r="B229"/>
      <c r="C229"/>
      <c r="D229"/>
    </row>
    <row r="230" spans="1:4" ht="14" x14ac:dyDescent="0.3">
      <c r="A230"/>
      <c r="B230"/>
      <c r="C230"/>
      <c r="D230"/>
    </row>
    <row r="231" spans="1:4" ht="14" x14ac:dyDescent="0.3">
      <c r="A231"/>
      <c r="B231"/>
      <c r="C231"/>
      <c r="D231"/>
    </row>
    <row r="232" spans="1:4" ht="14" x14ac:dyDescent="0.3">
      <c r="A232"/>
      <c r="B232"/>
      <c r="C232"/>
      <c r="D232"/>
    </row>
    <row r="233" spans="1:4" ht="14" x14ac:dyDescent="0.3">
      <c r="A233"/>
      <c r="B233"/>
      <c r="C233"/>
      <c r="D233"/>
    </row>
    <row r="234" spans="1:4" ht="14" x14ac:dyDescent="0.3">
      <c r="A234"/>
      <c r="B234"/>
      <c r="C234"/>
      <c r="D234"/>
    </row>
    <row r="235" spans="1:4" ht="14" x14ac:dyDescent="0.3">
      <c r="A235"/>
      <c r="B235"/>
      <c r="C235"/>
      <c r="D235"/>
    </row>
    <row r="236" spans="1:4" ht="14" x14ac:dyDescent="0.3">
      <c r="A236"/>
      <c r="B236"/>
      <c r="C236"/>
      <c r="D236"/>
    </row>
    <row r="237" spans="1:4" ht="14" x14ac:dyDescent="0.3">
      <c r="A237"/>
      <c r="B237"/>
      <c r="C237"/>
      <c r="D237"/>
    </row>
    <row r="238" spans="1:4" ht="14" x14ac:dyDescent="0.3">
      <c r="A238"/>
      <c r="B238"/>
      <c r="C238"/>
      <c r="D238"/>
    </row>
    <row r="239" spans="1:4" ht="14" x14ac:dyDescent="0.3">
      <c r="A239"/>
      <c r="B239"/>
      <c r="C239"/>
      <c r="D239"/>
    </row>
    <row r="240" spans="1:4" ht="14" x14ac:dyDescent="0.3">
      <c r="A240"/>
      <c r="B240"/>
      <c r="C240"/>
      <c r="D240"/>
    </row>
    <row r="241" spans="1:4" ht="14" x14ac:dyDescent="0.3">
      <c r="A241"/>
      <c r="B241"/>
      <c r="C241"/>
      <c r="D241"/>
    </row>
    <row r="242" spans="1:4" ht="14" x14ac:dyDescent="0.3">
      <c r="A242"/>
      <c r="B242"/>
      <c r="C242"/>
      <c r="D242"/>
    </row>
    <row r="243" spans="1:4" ht="14" x14ac:dyDescent="0.3">
      <c r="A243"/>
      <c r="B243"/>
      <c r="C243"/>
      <c r="D243"/>
    </row>
    <row r="244" spans="1:4" ht="14" x14ac:dyDescent="0.3">
      <c r="A244"/>
      <c r="B244"/>
      <c r="C244"/>
      <c r="D244"/>
    </row>
    <row r="245" spans="1:4" ht="14" x14ac:dyDescent="0.3">
      <c r="A245"/>
      <c r="B245"/>
      <c r="C245"/>
      <c r="D245"/>
    </row>
    <row r="246" spans="1:4" ht="14" x14ac:dyDescent="0.3">
      <c r="A246"/>
      <c r="B246"/>
      <c r="C246"/>
      <c r="D246"/>
    </row>
    <row r="247" spans="1:4" ht="14" x14ac:dyDescent="0.3">
      <c r="A247"/>
      <c r="B247"/>
      <c r="C247"/>
      <c r="D247"/>
    </row>
    <row r="248" spans="1:4" ht="14" x14ac:dyDescent="0.3">
      <c r="A248"/>
      <c r="B248"/>
      <c r="C248"/>
      <c r="D248"/>
    </row>
    <row r="249" spans="1:4" ht="14" x14ac:dyDescent="0.3">
      <c r="A249"/>
      <c r="B249"/>
      <c r="C249"/>
      <c r="D249"/>
    </row>
    <row r="250" spans="1:4" ht="14" x14ac:dyDescent="0.3">
      <c r="A250"/>
      <c r="B250"/>
      <c r="C250"/>
      <c r="D250"/>
    </row>
    <row r="251" spans="1:4" ht="14" x14ac:dyDescent="0.3">
      <c r="A251"/>
      <c r="B251"/>
      <c r="C251"/>
      <c r="D251"/>
    </row>
    <row r="252" spans="1:4" ht="14" x14ac:dyDescent="0.3">
      <c r="A252"/>
      <c r="B252"/>
      <c r="C252"/>
      <c r="D252"/>
    </row>
    <row r="253" spans="1:4" ht="14" x14ac:dyDescent="0.3">
      <c r="A253"/>
      <c r="B253"/>
      <c r="C253"/>
      <c r="D253"/>
    </row>
    <row r="254" spans="1:4" ht="14" x14ac:dyDescent="0.3">
      <c r="A254"/>
      <c r="B254"/>
      <c r="C254"/>
      <c r="D254"/>
    </row>
    <row r="255" spans="1:4" ht="14" x14ac:dyDescent="0.3">
      <c r="A255"/>
      <c r="B255"/>
      <c r="C255"/>
      <c r="D255"/>
    </row>
    <row r="256" spans="1:4" ht="14" x14ac:dyDescent="0.3">
      <c r="A256"/>
      <c r="B256"/>
      <c r="C256"/>
      <c r="D256"/>
    </row>
    <row r="257" spans="1:4" ht="14" x14ac:dyDescent="0.3">
      <c r="A257"/>
      <c r="B257"/>
      <c r="C257"/>
      <c r="D257"/>
    </row>
    <row r="258" spans="1:4" ht="14" x14ac:dyDescent="0.3">
      <c r="A258"/>
      <c r="B258"/>
      <c r="C258"/>
      <c r="D258"/>
    </row>
    <row r="259" spans="1:4" ht="14" x14ac:dyDescent="0.3">
      <c r="A259"/>
      <c r="B259"/>
      <c r="C259"/>
      <c r="D259"/>
    </row>
    <row r="260" spans="1:4" ht="14" x14ac:dyDescent="0.3">
      <c r="A260"/>
      <c r="B260"/>
      <c r="C260"/>
      <c r="D260"/>
    </row>
    <row r="261" spans="1:4" ht="14" x14ac:dyDescent="0.3">
      <c r="A261"/>
      <c r="B261"/>
      <c r="C261"/>
      <c r="D261"/>
    </row>
    <row r="262" spans="1:4" ht="14" x14ac:dyDescent="0.3">
      <c r="A262"/>
      <c r="B262"/>
      <c r="C262"/>
      <c r="D262"/>
    </row>
    <row r="263" spans="1:4" ht="14" x14ac:dyDescent="0.3">
      <c r="A263"/>
      <c r="B263"/>
      <c r="C263"/>
      <c r="D263"/>
    </row>
    <row r="264" spans="1:4" ht="14" x14ac:dyDescent="0.3">
      <c r="A264"/>
      <c r="B264"/>
      <c r="C264"/>
      <c r="D264"/>
    </row>
    <row r="265" spans="1:4" ht="14" x14ac:dyDescent="0.3">
      <c r="A265"/>
      <c r="B265"/>
      <c r="C265"/>
      <c r="D265"/>
    </row>
    <row r="266" spans="1:4" ht="14" x14ac:dyDescent="0.3">
      <c r="A266"/>
      <c r="B266"/>
      <c r="C266"/>
      <c r="D266"/>
    </row>
    <row r="267" spans="1:4" ht="14" x14ac:dyDescent="0.3">
      <c r="A267"/>
      <c r="B267"/>
      <c r="C267"/>
      <c r="D267"/>
    </row>
    <row r="268" spans="1:4" ht="14" x14ac:dyDescent="0.3">
      <c r="A268"/>
      <c r="B268"/>
      <c r="C268"/>
      <c r="D268"/>
    </row>
    <row r="269" spans="1:4" ht="14" x14ac:dyDescent="0.3">
      <c r="A269"/>
      <c r="B269"/>
      <c r="C269"/>
      <c r="D269"/>
    </row>
    <row r="270" spans="1:4" ht="14" x14ac:dyDescent="0.3">
      <c r="A270"/>
      <c r="B270"/>
      <c r="C270"/>
      <c r="D270"/>
    </row>
    <row r="271" spans="1:4" ht="14" x14ac:dyDescent="0.3">
      <c r="A271"/>
      <c r="B271"/>
      <c r="C271"/>
      <c r="D271"/>
    </row>
    <row r="272" spans="1:4" ht="14" x14ac:dyDescent="0.3">
      <c r="A272"/>
      <c r="B272"/>
      <c r="C272"/>
      <c r="D272"/>
    </row>
    <row r="273" spans="1:4" ht="14" x14ac:dyDescent="0.3">
      <c r="A273"/>
      <c r="B273"/>
      <c r="C273"/>
      <c r="D273"/>
    </row>
    <row r="274" spans="1:4" ht="14" x14ac:dyDescent="0.3">
      <c r="A274"/>
      <c r="B274"/>
      <c r="C274"/>
      <c r="D274"/>
    </row>
    <row r="275" spans="1:4" ht="14" x14ac:dyDescent="0.3">
      <c r="A275"/>
      <c r="B275"/>
      <c r="C275"/>
      <c r="D275"/>
    </row>
    <row r="276" spans="1:4" ht="14" x14ac:dyDescent="0.3">
      <c r="A276"/>
      <c r="B276"/>
      <c r="C276"/>
      <c r="D276"/>
    </row>
    <row r="277" spans="1:4" ht="14" x14ac:dyDescent="0.3">
      <c r="A277"/>
      <c r="B277"/>
      <c r="C277"/>
      <c r="D277"/>
    </row>
    <row r="278" spans="1:4" ht="14" x14ac:dyDescent="0.3">
      <c r="A278"/>
      <c r="B278"/>
      <c r="C278"/>
      <c r="D278"/>
    </row>
    <row r="279" spans="1:4" ht="14" x14ac:dyDescent="0.3">
      <c r="A279"/>
      <c r="B279"/>
      <c r="C279"/>
      <c r="D279"/>
    </row>
    <row r="280" spans="1:4" ht="14" x14ac:dyDescent="0.3">
      <c r="A280"/>
      <c r="B280"/>
      <c r="C280"/>
      <c r="D280"/>
    </row>
    <row r="281" spans="1:4" ht="14" x14ac:dyDescent="0.3">
      <c r="A281"/>
      <c r="B281"/>
      <c r="C281"/>
      <c r="D281"/>
    </row>
    <row r="282" spans="1:4" ht="14" x14ac:dyDescent="0.3">
      <c r="A282"/>
      <c r="B282"/>
      <c r="C282"/>
      <c r="D282"/>
    </row>
    <row r="283" spans="1:4" ht="14" x14ac:dyDescent="0.3">
      <c r="A283"/>
      <c r="B283"/>
      <c r="C283"/>
      <c r="D283"/>
    </row>
    <row r="284" spans="1:4" ht="14" x14ac:dyDescent="0.3">
      <c r="A284"/>
      <c r="B284"/>
      <c r="C284"/>
      <c r="D284"/>
    </row>
    <row r="285" spans="1:4" ht="14" x14ac:dyDescent="0.3">
      <c r="A285"/>
      <c r="B285"/>
      <c r="C285"/>
      <c r="D285"/>
    </row>
    <row r="286" spans="1:4" ht="14" x14ac:dyDescent="0.3">
      <c r="A286"/>
      <c r="B286"/>
      <c r="C286"/>
      <c r="D286"/>
    </row>
    <row r="287" spans="1:4" ht="14" x14ac:dyDescent="0.3">
      <c r="A287"/>
      <c r="B287"/>
      <c r="C287"/>
      <c r="D287"/>
    </row>
    <row r="288" spans="1:4" ht="14" x14ac:dyDescent="0.3">
      <c r="A288"/>
      <c r="B288"/>
      <c r="C288"/>
      <c r="D288"/>
    </row>
    <row r="289" spans="1:4" ht="14" x14ac:dyDescent="0.3">
      <c r="A289"/>
      <c r="B289"/>
      <c r="C289"/>
      <c r="D289"/>
    </row>
    <row r="290" spans="1:4" ht="14" x14ac:dyDescent="0.3">
      <c r="A290"/>
      <c r="B290"/>
      <c r="C290"/>
      <c r="D290"/>
    </row>
    <row r="291" spans="1:4" ht="14" x14ac:dyDescent="0.3">
      <c r="A291"/>
      <c r="B291"/>
      <c r="C291"/>
      <c r="D291"/>
    </row>
    <row r="292" spans="1:4" ht="14" x14ac:dyDescent="0.3">
      <c r="A292"/>
      <c r="B292"/>
      <c r="C292"/>
      <c r="D292"/>
    </row>
    <row r="293" spans="1:4" ht="14" x14ac:dyDescent="0.3">
      <c r="A293"/>
      <c r="B293"/>
      <c r="C293"/>
      <c r="D293"/>
    </row>
    <row r="294" spans="1:4" ht="14" x14ac:dyDescent="0.3">
      <c r="A294"/>
      <c r="B294"/>
      <c r="C294"/>
      <c r="D294"/>
    </row>
    <row r="295" spans="1:4" ht="14" x14ac:dyDescent="0.3">
      <c r="A295"/>
      <c r="B295"/>
      <c r="C295"/>
      <c r="D295"/>
    </row>
    <row r="296" spans="1:4" ht="14" x14ac:dyDescent="0.3">
      <c r="A296"/>
      <c r="B296"/>
      <c r="C296"/>
      <c r="D296"/>
    </row>
    <row r="297" spans="1:4" ht="14" x14ac:dyDescent="0.3">
      <c r="A297"/>
      <c r="B297"/>
      <c r="C297"/>
      <c r="D297"/>
    </row>
    <row r="298" spans="1:4" ht="14" x14ac:dyDescent="0.3">
      <c r="A298"/>
      <c r="B298"/>
      <c r="C298"/>
      <c r="D298"/>
    </row>
    <row r="299" spans="1:4" ht="14" x14ac:dyDescent="0.3">
      <c r="A299"/>
      <c r="B299"/>
      <c r="C299"/>
      <c r="D299"/>
    </row>
    <row r="300" spans="1:4" ht="14" x14ac:dyDescent="0.3">
      <c r="A300"/>
      <c r="B300"/>
      <c r="C300"/>
      <c r="D300"/>
    </row>
    <row r="301" spans="1:4" ht="14" x14ac:dyDescent="0.3">
      <c r="A301"/>
      <c r="B301"/>
      <c r="C301"/>
      <c r="D301"/>
    </row>
    <row r="302" spans="1:4" ht="14" x14ac:dyDescent="0.3">
      <c r="A302"/>
      <c r="B302"/>
      <c r="C302"/>
      <c r="D302"/>
    </row>
    <row r="303" spans="1:4" ht="14" x14ac:dyDescent="0.3">
      <c r="A303"/>
      <c r="B303"/>
      <c r="C303"/>
      <c r="D303"/>
    </row>
    <row r="304" spans="1:4" ht="14" x14ac:dyDescent="0.3">
      <c r="A304"/>
      <c r="B304"/>
      <c r="C304"/>
      <c r="D304"/>
    </row>
    <row r="305" spans="1:4" ht="14" x14ac:dyDescent="0.3">
      <c r="A305"/>
      <c r="B305"/>
      <c r="C305"/>
      <c r="D305"/>
    </row>
    <row r="306" spans="1:4" ht="14" x14ac:dyDescent="0.3">
      <c r="A306"/>
      <c r="B306"/>
      <c r="C306"/>
      <c r="D306"/>
    </row>
    <row r="307" spans="1:4" ht="14" x14ac:dyDescent="0.3">
      <c r="A307"/>
      <c r="B307"/>
      <c r="C307"/>
      <c r="D307"/>
    </row>
    <row r="308" spans="1:4" ht="14" x14ac:dyDescent="0.3">
      <c r="A308"/>
      <c r="B308"/>
      <c r="C308"/>
      <c r="D308"/>
    </row>
    <row r="309" spans="1:4" ht="14" x14ac:dyDescent="0.3">
      <c r="A309"/>
      <c r="B309"/>
      <c r="C309"/>
      <c r="D309"/>
    </row>
    <row r="310" spans="1:4" ht="14" x14ac:dyDescent="0.3">
      <c r="A310"/>
      <c r="B310"/>
      <c r="C310"/>
      <c r="D310"/>
    </row>
    <row r="311" spans="1:4" ht="14" x14ac:dyDescent="0.3">
      <c r="A311"/>
      <c r="B311"/>
      <c r="C311"/>
      <c r="D311"/>
    </row>
    <row r="312" spans="1:4" ht="14" x14ac:dyDescent="0.3">
      <c r="A312"/>
      <c r="B312"/>
      <c r="C312"/>
      <c r="D312"/>
    </row>
    <row r="313" spans="1:4" ht="14" x14ac:dyDescent="0.3">
      <c r="A313"/>
      <c r="B313"/>
      <c r="C313"/>
      <c r="D313"/>
    </row>
    <row r="314" spans="1:4" ht="14" x14ac:dyDescent="0.3">
      <c r="A314"/>
      <c r="B314"/>
      <c r="C314"/>
      <c r="D314"/>
    </row>
    <row r="315" spans="1:4" ht="14" x14ac:dyDescent="0.3">
      <c r="A315"/>
      <c r="B315"/>
      <c r="C315"/>
      <c r="D315"/>
    </row>
    <row r="316" spans="1:4" ht="14" x14ac:dyDescent="0.3">
      <c r="A316"/>
      <c r="B316"/>
      <c r="C316"/>
      <c r="D316"/>
    </row>
    <row r="317" spans="1:4" ht="14" x14ac:dyDescent="0.3">
      <c r="A317"/>
      <c r="B317"/>
      <c r="C317"/>
      <c r="D317"/>
    </row>
    <row r="318" spans="1:4" ht="14" x14ac:dyDescent="0.3">
      <c r="A318"/>
      <c r="B318"/>
      <c r="C318"/>
      <c r="D318"/>
    </row>
    <row r="319" spans="1:4" ht="14" x14ac:dyDescent="0.3">
      <c r="A319"/>
      <c r="B319"/>
      <c r="C319"/>
      <c r="D319"/>
    </row>
    <row r="320" spans="1:4" ht="14" x14ac:dyDescent="0.3">
      <c r="A320"/>
      <c r="B320"/>
      <c r="C320"/>
      <c r="D320"/>
    </row>
    <row r="321" spans="1:4" ht="14" x14ac:dyDescent="0.3">
      <c r="A321"/>
      <c r="B321"/>
      <c r="C321"/>
      <c r="D321"/>
    </row>
    <row r="322" spans="1:4" ht="14" x14ac:dyDescent="0.3">
      <c r="A322"/>
      <c r="B322"/>
      <c r="C322"/>
      <c r="D322"/>
    </row>
    <row r="323" spans="1:4" ht="14" x14ac:dyDescent="0.3">
      <c r="A323"/>
      <c r="B323"/>
      <c r="C323"/>
      <c r="D323"/>
    </row>
    <row r="324" spans="1:4" ht="14" x14ac:dyDescent="0.3">
      <c r="A324"/>
      <c r="B324"/>
      <c r="C324"/>
      <c r="D324"/>
    </row>
    <row r="325" spans="1:4" ht="14" x14ac:dyDescent="0.3">
      <c r="A325"/>
      <c r="B325"/>
      <c r="C325"/>
      <c r="D325"/>
    </row>
    <row r="326" spans="1:4" ht="14" x14ac:dyDescent="0.3">
      <c r="A326"/>
      <c r="B326"/>
      <c r="C326"/>
      <c r="D326"/>
    </row>
    <row r="327" spans="1:4" ht="14" x14ac:dyDescent="0.3">
      <c r="A327"/>
      <c r="B327"/>
      <c r="C327"/>
      <c r="D327"/>
    </row>
    <row r="328" spans="1:4" ht="14" x14ac:dyDescent="0.3">
      <c r="A328"/>
      <c r="B328"/>
      <c r="C328"/>
      <c r="D328"/>
    </row>
    <row r="329" spans="1:4" ht="14" x14ac:dyDescent="0.3">
      <c r="A329"/>
      <c r="B329"/>
      <c r="C329"/>
      <c r="D329"/>
    </row>
    <row r="330" spans="1:4" ht="14" x14ac:dyDescent="0.3">
      <c r="A330"/>
      <c r="B330"/>
      <c r="C330"/>
      <c r="D330"/>
    </row>
    <row r="331" spans="1:4" ht="14" x14ac:dyDescent="0.3">
      <c r="A331"/>
      <c r="B331"/>
      <c r="C331"/>
      <c r="D331"/>
    </row>
    <row r="332" spans="1:4" ht="14" x14ac:dyDescent="0.3">
      <c r="A332"/>
      <c r="B332"/>
      <c r="C332"/>
      <c r="D332"/>
    </row>
    <row r="333" spans="1:4" ht="14" x14ac:dyDescent="0.3">
      <c r="A333"/>
      <c r="B333"/>
      <c r="C333"/>
      <c r="D333"/>
    </row>
    <row r="334" spans="1:4" ht="14" x14ac:dyDescent="0.3">
      <c r="A334"/>
      <c r="B334"/>
      <c r="C334"/>
      <c r="D334"/>
    </row>
    <row r="335" spans="1:4" ht="14" x14ac:dyDescent="0.3">
      <c r="A335"/>
      <c r="B335"/>
      <c r="C335"/>
      <c r="D335"/>
    </row>
    <row r="336" spans="1:4" ht="14" x14ac:dyDescent="0.3">
      <c r="A336"/>
      <c r="B336"/>
      <c r="C336"/>
      <c r="D336"/>
    </row>
    <row r="337" spans="1:4" ht="14" x14ac:dyDescent="0.3">
      <c r="A337"/>
      <c r="B337"/>
      <c r="C337"/>
      <c r="D337"/>
    </row>
    <row r="338" spans="1:4" ht="14" x14ac:dyDescent="0.3">
      <c r="A338"/>
      <c r="B338"/>
      <c r="C338"/>
      <c r="D338"/>
    </row>
    <row r="339" spans="1:4" ht="14" x14ac:dyDescent="0.3">
      <c r="A339"/>
      <c r="B339"/>
      <c r="C339"/>
      <c r="D339"/>
    </row>
    <row r="340" spans="1:4" ht="14" x14ac:dyDescent="0.3">
      <c r="A340"/>
      <c r="B340"/>
      <c r="C340"/>
      <c r="D340"/>
    </row>
    <row r="341" spans="1:4" ht="14" x14ac:dyDescent="0.3">
      <c r="A341"/>
      <c r="B341"/>
      <c r="C341"/>
      <c r="D341"/>
    </row>
    <row r="342" spans="1:4" ht="14" x14ac:dyDescent="0.3">
      <c r="A342"/>
      <c r="B342"/>
      <c r="C342"/>
      <c r="D342"/>
    </row>
    <row r="343" spans="1:4" ht="14" x14ac:dyDescent="0.3">
      <c r="A343"/>
      <c r="B343"/>
      <c r="C343"/>
      <c r="D343"/>
    </row>
    <row r="344" spans="1:4" ht="14" x14ac:dyDescent="0.3">
      <c r="A344"/>
      <c r="B344"/>
      <c r="C344"/>
      <c r="D344"/>
    </row>
    <row r="345" spans="1:4" ht="14" x14ac:dyDescent="0.3">
      <c r="A345"/>
      <c r="B345"/>
      <c r="C345"/>
      <c r="D345"/>
    </row>
    <row r="346" spans="1:4" ht="14" x14ac:dyDescent="0.3">
      <c r="A346"/>
      <c r="B346"/>
      <c r="C346"/>
      <c r="D346"/>
    </row>
    <row r="347" spans="1:4" ht="14" x14ac:dyDescent="0.3">
      <c r="A347"/>
      <c r="B347"/>
      <c r="C347"/>
      <c r="D347"/>
    </row>
    <row r="348" spans="1:4" ht="14" x14ac:dyDescent="0.3">
      <c r="A348"/>
      <c r="B348"/>
      <c r="C348"/>
      <c r="D348"/>
    </row>
    <row r="349" spans="1:4" ht="14" x14ac:dyDescent="0.3">
      <c r="A349"/>
      <c r="B349"/>
      <c r="C349"/>
      <c r="D349"/>
    </row>
    <row r="350" spans="1:4" ht="14" x14ac:dyDescent="0.3">
      <c r="A350"/>
      <c r="B350"/>
      <c r="C350"/>
      <c r="D350"/>
    </row>
    <row r="351" spans="1:4" ht="14" x14ac:dyDescent="0.3">
      <c r="A351"/>
      <c r="B351"/>
      <c r="C351"/>
      <c r="D351"/>
    </row>
    <row r="352" spans="1:4" ht="14" x14ac:dyDescent="0.3">
      <c r="A352"/>
      <c r="B352"/>
      <c r="C352"/>
      <c r="D352"/>
    </row>
    <row r="353" spans="1:4" ht="14" x14ac:dyDescent="0.3">
      <c r="A353"/>
      <c r="B353"/>
      <c r="C353"/>
      <c r="D353"/>
    </row>
    <row r="354" spans="1:4" ht="14" x14ac:dyDescent="0.3">
      <c r="A354"/>
      <c r="B354"/>
      <c r="C354"/>
      <c r="D354"/>
    </row>
    <row r="355" spans="1:4" ht="14" x14ac:dyDescent="0.3">
      <c r="A355"/>
      <c r="B355"/>
      <c r="C355"/>
      <c r="D355"/>
    </row>
    <row r="356" spans="1:4" ht="14" x14ac:dyDescent="0.3">
      <c r="A356"/>
      <c r="B356"/>
      <c r="C356"/>
      <c r="D356"/>
    </row>
    <row r="357" spans="1:4" ht="14" x14ac:dyDescent="0.3">
      <c r="A357"/>
      <c r="B357"/>
      <c r="C357"/>
      <c r="D357"/>
    </row>
    <row r="358" spans="1:4" ht="14" x14ac:dyDescent="0.3">
      <c r="A358"/>
      <c r="B358"/>
      <c r="C358"/>
      <c r="D358"/>
    </row>
    <row r="359" spans="1:4" ht="14" x14ac:dyDescent="0.3">
      <c r="A359"/>
      <c r="B359"/>
      <c r="C359"/>
      <c r="D359"/>
    </row>
    <row r="360" spans="1:4" ht="14" x14ac:dyDescent="0.3">
      <c r="A360"/>
      <c r="B360"/>
      <c r="C360"/>
      <c r="D360"/>
    </row>
    <row r="361" spans="1:4" ht="14" x14ac:dyDescent="0.3">
      <c r="A361"/>
      <c r="B361"/>
      <c r="C361"/>
      <c r="D361"/>
    </row>
    <row r="362" spans="1:4" ht="14" x14ac:dyDescent="0.3">
      <c r="A362"/>
      <c r="B362"/>
      <c r="C362"/>
      <c r="D362"/>
    </row>
    <row r="363" spans="1:4" ht="14" x14ac:dyDescent="0.3">
      <c r="A363"/>
      <c r="B363"/>
      <c r="C363"/>
      <c r="D363"/>
    </row>
    <row r="364" spans="1:4" ht="14" x14ac:dyDescent="0.3">
      <c r="A364"/>
      <c r="B364"/>
      <c r="C364"/>
      <c r="D364"/>
    </row>
    <row r="365" spans="1:4" ht="14" x14ac:dyDescent="0.3">
      <c r="A365"/>
      <c r="B365"/>
      <c r="C365"/>
      <c r="D365"/>
    </row>
    <row r="366" spans="1:4" ht="14" x14ac:dyDescent="0.3">
      <c r="A366"/>
      <c r="B366"/>
      <c r="C366"/>
      <c r="D366"/>
    </row>
    <row r="367" spans="1:4" ht="14" x14ac:dyDescent="0.3">
      <c r="A367"/>
      <c r="B367"/>
      <c r="C367"/>
      <c r="D367"/>
    </row>
    <row r="368" spans="1:4" ht="14" x14ac:dyDescent="0.3">
      <c r="A368"/>
      <c r="B368"/>
      <c r="C368"/>
      <c r="D368"/>
    </row>
    <row r="369" spans="1:4" ht="14" x14ac:dyDescent="0.3">
      <c r="A369"/>
      <c r="B369"/>
      <c r="C369"/>
      <c r="D369"/>
    </row>
    <row r="370" spans="1:4" ht="14" x14ac:dyDescent="0.3">
      <c r="A370"/>
      <c r="B370"/>
      <c r="C370"/>
      <c r="D370"/>
    </row>
    <row r="371" spans="1:4" ht="14" x14ac:dyDescent="0.3">
      <c r="A371"/>
      <c r="B371"/>
      <c r="C371"/>
      <c r="D371"/>
    </row>
    <row r="372" spans="1:4" ht="14" x14ac:dyDescent="0.3">
      <c r="A372"/>
      <c r="B372"/>
      <c r="C372"/>
      <c r="D372"/>
    </row>
    <row r="373" spans="1:4" ht="14" x14ac:dyDescent="0.3">
      <c r="A373"/>
      <c r="B373"/>
      <c r="C373"/>
      <c r="D373"/>
    </row>
    <row r="374" spans="1:4" ht="14" x14ac:dyDescent="0.3">
      <c r="A374"/>
      <c r="B374"/>
      <c r="C374"/>
      <c r="D374"/>
    </row>
    <row r="375" spans="1:4" ht="14" x14ac:dyDescent="0.3">
      <c r="A375"/>
      <c r="B375"/>
      <c r="C375"/>
      <c r="D375"/>
    </row>
    <row r="376" spans="1:4" ht="14" x14ac:dyDescent="0.3">
      <c r="A376"/>
      <c r="B376"/>
      <c r="C376"/>
      <c r="D376"/>
    </row>
    <row r="377" spans="1:4" ht="14" x14ac:dyDescent="0.3">
      <c r="A377"/>
      <c r="B377"/>
      <c r="C377"/>
      <c r="D377"/>
    </row>
    <row r="378" spans="1:4" ht="14" x14ac:dyDescent="0.3">
      <c r="A378"/>
      <c r="B378"/>
      <c r="C378"/>
      <c r="D378"/>
    </row>
    <row r="379" spans="1:4" ht="14" x14ac:dyDescent="0.3">
      <c r="A379"/>
      <c r="B379"/>
      <c r="C379"/>
      <c r="D379"/>
    </row>
    <row r="380" spans="1:4" ht="14" x14ac:dyDescent="0.3">
      <c r="A380"/>
      <c r="B380"/>
      <c r="C380"/>
      <c r="D380"/>
    </row>
    <row r="381" spans="1:4" ht="14" x14ac:dyDescent="0.3">
      <c r="A381"/>
      <c r="B381"/>
      <c r="C381"/>
      <c r="D381"/>
    </row>
    <row r="382" spans="1:4" ht="14" x14ac:dyDescent="0.3">
      <c r="A382"/>
      <c r="B382"/>
      <c r="C382"/>
      <c r="D382"/>
    </row>
    <row r="383" spans="1:4" ht="14" x14ac:dyDescent="0.3">
      <c r="A383"/>
      <c r="B383"/>
      <c r="C383"/>
      <c r="D383"/>
    </row>
    <row r="384" spans="1:4" ht="14" x14ac:dyDescent="0.3">
      <c r="A384"/>
      <c r="B384"/>
      <c r="C384"/>
      <c r="D384"/>
    </row>
    <row r="385" spans="1:4" ht="14" x14ac:dyDescent="0.3">
      <c r="A385"/>
      <c r="B385"/>
      <c r="C385"/>
      <c r="D385"/>
    </row>
    <row r="386" spans="1:4" ht="14" x14ac:dyDescent="0.3">
      <c r="A386"/>
      <c r="B386"/>
      <c r="C386"/>
      <c r="D386"/>
    </row>
    <row r="387" spans="1:4" ht="14" x14ac:dyDescent="0.3">
      <c r="A387"/>
      <c r="B387"/>
      <c r="C387"/>
      <c r="D387"/>
    </row>
    <row r="388" spans="1:4" ht="14" x14ac:dyDescent="0.3">
      <c r="A388"/>
      <c r="B388"/>
      <c r="C388"/>
      <c r="D388"/>
    </row>
    <row r="389" spans="1:4" ht="14" x14ac:dyDescent="0.3">
      <c r="A389"/>
      <c r="B389"/>
      <c r="C389"/>
      <c r="D389"/>
    </row>
    <row r="390" spans="1:4" ht="14" x14ac:dyDescent="0.3">
      <c r="A390"/>
      <c r="B390"/>
      <c r="C390"/>
      <c r="D390"/>
    </row>
    <row r="391" spans="1:4" ht="14" x14ac:dyDescent="0.3">
      <c r="A391"/>
      <c r="B391"/>
      <c r="C391"/>
      <c r="D391"/>
    </row>
    <row r="392" spans="1:4" ht="14" x14ac:dyDescent="0.3">
      <c r="A392"/>
      <c r="B392"/>
      <c r="C392"/>
      <c r="D392"/>
    </row>
    <row r="393" spans="1:4" ht="14" x14ac:dyDescent="0.3">
      <c r="A393"/>
      <c r="B393"/>
      <c r="C393"/>
      <c r="D393"/>
    </row>
    <row r="394" spans="1:4" ht="14" x14ac:dyDescent="0.3">
      <c r="A394"/>
      <c r="B394"/>
      <c r="C394"/>
      <c r="D394"/>
    </row>
    <row r="395" spans="1:4" ht="14" x14ac:dyDescent="0.3">
      <c r="A395"/>
      <c r="B395"/>
      <c r="C395"/>
      <c r="D395"/>
    </row>
    <row r="396" spans="1:4" ht="14" x14ac:dyDescent="0.3">
      <c r="A396"/>
      <c r="B396"/>
      <c r="C396"/>
      <c r="D396"/>
    </row>
    <row r="397" spans="1:4" ht="14" x14ac:dyDescent="0.3">
      <c r="A397"/>
      <c r="B397"/>
      <c r="C397"/>
      <c r="D397"/>
    </row>
    <row r="398" spans="1:4" ht="14" x14ac:dyDescent="0.3">
      <c r="A398"/>
      <c r="B398"/>
      <c r="C398"/>
      <c r="D398"/>
    </row>
    <row r="399" spans="1:4" ht="14" x14ac:dyDescent="0.3">
      <c r="A399"/>
      <c r="B399"/>
      <c r="C399"/>
      <c r="D399"/>
    </row>
    <row r="400" spans="1:4" ht="14" x14ac:dyDescent="0.3">
      <c r="A400"/>
      <c r="B400"/>
      <c r="C400"/>
      <c r="D400"/>
    </row>
    <row r="401" spans="1:4" ht="14" x14ac:dyDescent="0.3">
      <c r="A401"/>
      <c r="B401"/>
      <c r="C401"/>
      <c r="D401"/>
    </row>
    <row r="402" spans="1:4" ht="14" x14ac:dyDescent="0.3">
      <c r="A402"/>
      <c r="B402"/>
      <c r="C402"/>
      <c r="D402"/>
    </row>
    <row r="403" spans="1:4" ht="14" x14ac:dyDescent="0.3">
      <c r="A403"/>
      <c r="B403"/>
      <c r="C403"/>
      <c r="D403"/>
    </row>
    <row r="404" spans="1:4" ht="14" x14ac:dyDescent="0.3">
      <c r="A404"/>
      <c r="B404"/>
      <c r="C404"/>
      <c r="D404"/>
    </row>
    <row r="405" spans="1:4" ht="14" x14ac:dyDescent="0.3">
      <c r="A405"/>
      <c r="B405"/>
      <c r="C405"/>
      <c r="D405"/>
    </row>
    <row r="406" spans="1:4" ht="14" x14ac:dyDescent="0.3">
      <c r="A406"/>
      <c r="B406"/>
      <c r="C406"/>
      <c r="D406"/>
    </row>
    <row r="407" spans="1:4" ht="14" x14ac:dyDescent="0.3">
      <c r="A407"/>
      <c r="B407"/>
      <c r="C407"/>
      <c r="D407"/>
    </row>
    <row r="408" spans="1:4" ht="14" x14ac:dyDescent="0.3">
      <c r="A408"/>
      <c r="B408"/>
      <c r="C408"/>
      <c r="D408"/>
    </row>
    <row r="409" spans="1:4" ht="14" x14ac:dyDescent="0.3">
      <c r="A409"/>
      <c r="B409"/>
      <c r="C409"/>
      <c r="D409"/>
    </row>
    <row r="410" spans="1:4" ht="14" x14ac:dyDescent="0.3">
      <c r="A410"/>
      <c r="B410"/>
      <c r="C410"/>
      <c r="D410"/>
    </row>
    <row r="411" spans="1:4" ht="14" x14ac:dyDescent="0.3">
      <c r="A411"/>
      <c r="B411"/>
      <c r="C411"/>
      <c r="D411"/>
    </row>
    <row r="412" spans="1:4" ht="14" x14ac:dyDescent="0.3">
      <c r="A412"/>
      <c r="B412"/>
      <c r="C412"/>
      <c r="D412"/>
    </row>
    <row r="413" spans="1:4" ht="14" x14ac:dyDescent="0.3">
      <c r="A413"/>
      <c r="B413"/>
      <c r="C413"/>
      <c r="D413"/>
    </row>
    <row r="414" spans="1:4" ht="14" x14ac:dyDescent="0.3">
      <c r="A414"/>
      <c r="B414"/>
      <c r="C414"/>
      <c r="D414"/>
    </row>
    <row r="415" spans="1:4" ht="14" x14ac:dyDescent="0.3">
      <c r="A415"/>
      <c r="B415"/>
      <c r="C415"/>
      <c r="D415"/>
    </row>
    <row r="416" spans="1:4" ht="14" x14ac:dyDescent="0.3">
      <c r="A416"/>
      <c r="B416"/>
      <c r="C416"/>
      <c r="D416"/>
    </row>
    <row r="417" spans="1:4" ht="14" x14ac:dyDescent="0.3">
      <c r="A417"/>
      <c r="B417"/>
      <c r="C417"/>
      <c r="D417"/>
    </row>
    <row r="418" spans="1:4" ht="14" x14ac:dyDescent="0.3">
      <c r="A418"/>
      <c r="B418"/>
      <c r="C418"/>
      <c r="D418"/>
    </row>
    <row r="419" spans="1:4" ht="14" x14ac:dyDescent="0.3">
      <c r="A419"/>
      <c r="B419"/>
      <c r="C419"/>
      <c r="D419"/>
    </row>
    <row r="420" spans="1:4" ht="14" x14ac:dyDescent="0.3">
      <c r="A420"/>
      <c r="B420"/>
      <c r="C420"/>
      <c r="D420"/>
    </row>
    <row r="421" spans="1:4" ht="14" x14ac:dyDescent="0.3">
      <c r="A421"/>
      <c r="B421"/>
      <c r="C421"/>
      <c r="D421"/>
    </row>
    <row r="422" spans="1:4" ht="14" x14ac:dyDescent="0.3">
      <c r="A422"/>
      <c r="B422"/>
      <c r="C422"/>
      <c r="D422"/>
    </row>
    <row r="423" spans="1:4" ht="14" x14ac:dyDescent="0.3">
      <c r="A423"/>
      <c r="B423"/>
      <c r="C423"/>
      <c r="D423"/>
    </row>
    <row r="424" spans="1:4" ht="14" x14ac:dyDescent="0.3">
      <c r="A424"/>
      <c r="B424"/>
      <c r="C424"/>
      <c r="D424"/>
    </row>
    <row r="425" spans="1:4" ht="14" x14ac:dyDescent="0.3">
      <c r="A425"/>
      <c r="B425"/>
      <c r="C425"/>
      <c r="D425"/>
    </row>
    <row r="426" spans="1:4" ht="14" x14ac:dyDescent="0.3">
      <c r="A426"/>
      <c r="B426"/>
      <c r="C426"/>
      <c r="D426"/>
    </row>
    <row r="427" spans="1:4" ht="14" x14ac:dyDescent="0.3">
      <c r="A427"/>
      <c r="B427"/>
      <c r="C427"/>
      <c r="D427"/>
    </row>
    <row r="428" spans="1:4" ht="14" x14ac:dyDescent="0.3">
      <c r="A428"/>
      <c r="B428"/>
      <c r="C428"/>
      <c r="D428"/>
    </row>
    <row r="429" spans="1:4" ht="14" x14ac:dyDescent="0.3">
      <c r="A429"/>
      <c r="B429"/>
      <c r="C429"/>
      <c r="D429"/>
    </row>
    <row r="430" spans="1:4" ht="14" x14ac:dyDescent="0.3">
      <c r="A430"/>
      <c r="B430"/>
      <c r="C430"/>
      <c r="D430"/>
    </row>
    <row r="431" spans="1:4" ht="14" x14ac:dyDescent="0.3">
      <c r="A431"/>
      <c r="B431"/>
      <c r="C431"/>
      <c r="D431"/>
    </row>
    <row r="432" spans="1:4" ht="14" x14ac:dyDescent="0.3">
      <c r="A432"/>
      <c r="B432"/>
      <c r="C432"/>
      <c r="D432"/>
    </row>
    <row r="433" spans="1:4" ht="14" x14ac:dyDescent="0.3">
      <c r="A433"/>
      <c r="B433"/>
      <c r="C433"/>
      <c r="D433"/>
    </row>
    <row r="434" spans="1:4" ht="14" x14ac:dyDescent="0.3">
      <c r="A434"/>
      <c r="B434"/>
      <c r="C434"/>
      <c r="D434"/>
    </row>
    <row r="435" spans="1:4" ht="14" x14ac:dyDescent="0.3">
      <c r="A435"/>
      <c r="B435"/>
      <c r="C435"/>
      <c r="D435"/>
    </row>
    <row r="436" spans="1:4" ht="14" x14ac:dyDescent="0.3">
      <c r="A436"/>
      <c r="B436"/>
      <c r="C436"/>
      <c r="D436"/>
    </row>
    <row r="437" spans="1:4" ht="14" x14ac:dyDescent="0.3">
      <c r="A437"/>
      <c r="B437"/>
      <c r="C437"/>
      <c r="D437"/>
    </row>
    <row r="438" spans="1:4" ht="14" x14ac:dyDescent="0.3">
      <c r="A438"/>
      <c r="B438"/>
      <c r="C438"/>
      <c r="D438"/>
    </row>
    <row r="439" spans="1:4" ht="14" x14ac:dyDescent="0.3">
      <c r="A439"/>
      <c r="B439"/>
      <c r="C439"/>
      <c r="D439"/>
    </row>
    <row r="440" spans="1:4" ht="14" x14ac:dyDescent="0.3">
      <c r="A440"/>
      <c r="B440"/>
      <c r="C440"/>
      <c r="D440"/>
    </row>
    <row r="441" spans="1:4" ht="14" x14ac:dyDescent="0.3">
      <c r="A441"/>
      <c r="B441"/>
      <c r="C441"/>
      <c r="D441"/>
    </row>
    <row r="442" spans="1:4" ht="14" x14ac:dyDescent="0.3">
      <c r="A442"/>
      <c r="B442"/>
      <c r="C442"/>
      <c r="D442"/>
    </row>
    <row r="443" spans="1:4" ht="14" x14ac:dyDescent="0.3">
      <c r="A443"/>
      <c r="B443"/>
      <c r="C443"/>
      <c r="D443"/>
    </row>
    <row r="444" spans="1:4" ht="14" x14ac:dyDescent="0.3">
      <c r="A444"/>
      <c r="B444"/>
      <c r="C444"/>
      <c r="D444"/>
    </row>
    <row r="445" spans="1:4" ht="14" x14ac:dyDescent="0.3">
      <c r="A445"/>
      <c r="B445"/>
      <c r="C445"/>
      <c r="D445"/>
    </row>
    <row r="446" spans="1:4" ht="14" x14ac:dyDescent="0.3">
      <c r="A446"/>
      <c r="B446"/>
      <c r="C446"/>
      <c r="D446"/>
    </row>
    <row r="447" spans="1:4" ht="14" x14ac:dyDescent="0.3">
      <c r="A447"/>
      <c r="B447"/>
      <c r="C447"/>
      <c r="D447"/>
    </row>
    <row r="448" spans="1:4" ht="14" x14ac:dyDescent="0.3">
      <c r="A448"/>
      <c r="B448"/>
      <c r="C448"/>
      <c r="D448"/>
    </row>
    <row r="449" spans="1:4" ht="14" x14ac:dyDescent="0.3">
      <c r="A449"/>
      <c r="B449"/>
      <c r="C449"/>
      <c r="D449"/>
    </row>
    <row r="450" spans="1:4" ht="14" x14ac:dyDescent="0.3">
      <c r="A450"/>
      <c r="B450"/>
      <c r="C450"/>
      <c r="D450"/>
    </row>
    <row r="451" spans="1:4" ht="14" x14ac:dyDescent="0.3">
      <c r="A451"/>
      <c r="B451"/>
      <c r="C451"/>
      <c r="D451"/>
    </row>
    <row r="452" spans="1:4" ht="14" x14ac:dyDescent="0.3">
      <c r="A452"/>
      <c r="B452"/>
      <c r="C452"/>
      <c r="D452"/>
    </row>
    <row r="453" spans="1:4" ht="14" x14ac:dyDescent="0.3">
      <c r="A453"/>
      <c r="B453"/>
      <c r="C453"/>
      <c r="D453"/>
    </row>
    <row r="454" spans="1:4" ht="14" x14ac:dyDescent="0.3">
      <c r="A454"/>
      <c r="B454"/>
      <c r="C454"/>
      <c r="D454"/>
    </row>
    <row r="455" spans="1:4" ht="14" x14ac:dyDescent="0.3">
      <c r="A455"/>
      <c r="B455"/>
      <c r="C455"/>
      <c r="D455"/>
    </row>
    <row r="456" spans="1:4" ht="14" x14ac:dyDescent="0.3">
      <c r="A456"/>
      <c r="B456"/>
      <c r="C456"/>
      <c r="D456"/>
    </row>
    <row r="457" spans="1:4" ht="14" x14ac:dyDescent="0.3">
      <c r="A457"/>
      <c r="B457"/>
      <c r="C457"/>
      <c r="D457"/>
    </row>
    <row r="458" spans="1:4" ht="14" x14ac:dyDescent="0.3">
      <c r="A458"/>
      <c r="B458"/>
      <c r="C458"/>
      <c r="D458"/>
    </row>
    <row r="459" spans="1:4" ht="14" x14ac:dyDescent="0.3">
      <c r="A459"/>
      <c r="B459"/>
      <c r="C459"/>
      <c r="D459"/>
    </row>
    <row r="460" spans="1:4" ht="14" x14ac:dyDescent="0.3">
      <c r="A460"/>
      <c r="B460"/>
      <c r="C460"/>
      <c r="D460"/>
    </row>
    <row r="461" spans="1:4" ht="14" x14ac:dyDescent="0.3">
      <c r="A461"/>
      <c r="B461"/>
      <c r="C461"/>
      <c r="D461"/>
    </row>
    <row r="462" spans="1:4" ht="14" x14ac:dyDescent="0.3">
      <c r="A462"/>
      <c r="B462"/>
      <c r="C462"/>
      <c r="D462"/>
    </row>
    <row r="463" spans="1:4" ht="14" x14ac:dyDescent="0.3">
      <c r="A463"/>
      <c r="B463"/>
      <c r="C463"/>
      <c r="D463"/>
    </row>
    <row r="464" spans="1:4" ht="14" x14ac:dyDescent="0.3">
      <c r="A464"/>
      <c r="B464"/>
      <c r="C464"/>
      <c r="D464"/>
    </row>
    <row r="465" spans="1:4" ht="14" x14ac:dyDescent="0.3">
      <c r="A465"/>
      <c r="B465"/>
      <c r="C465"/>
      <c r="D465"/>
    </row>
    <row r="466" spans="1:4" ht="14" x14ac:dyDescent="0.3">
      <c r="A466"/>
      <c r="B466"/>
      <c r="C466"/>
      <c r="D466"/>
    </row>
    <row r="467" spans="1:4" ht="14" x14ac:dyDescent="0.3">
      <c r="A467"/>
      <c r="B467"/>
      <c r="C467"/>
      <c r="D467"/>
    </row>
    <row r="468" spans="1:4" ht="14" x14ac:dyDescent="0.3">
      <c r="A468"/>
      <c r="B468"/>
      <c r="C468"/>
      <c r="D468"/>
    </row>
    <row r="469" spans="1:4" ht="14" x14ac:dyDescent="0.3">
      <c r="A469"/>
      <c r="B469"/>
      <c r="C469"/>
      <c r="D469"/>
    </row>
    <row r="470" spans="1:4" ht="14" x14ac:dyDescent="0.3">
      <c r="A470"/>
      <c r="B470"/>
      <c r="C470"/>
      <c r="D470"/>
    </row>
    <row r="471" spans="1:4" ht="14" x14ac:dyDescent="0.3">
      <c r="A471"/>
      <c r="B471"/>
      <c r="C471"/>
      <c r="D471"/>
    </row>
    <row r="472" spans="1:4" ht="14" x14ac:dyDescent="0.3">
      <c r="A472"/>
      <c r="B472"/>
      <c r="C472"/>
      <c r="D472"/>
    </row>
    <row r="473" spans="1:4" ht="14" x14ac:dyDescent="0.3">
      <c r="A473"/>
      <c r="B473"/>
      <c r="C473"/>
      <c r="D473"/>
    </row>
    <row r="474" spans="1:4" ht="14" x14ac:dyDescent="0.3">
      <c r="A474"/>
      <c r="B474"/>
      <c r="C474"/>
      <c r="D474"/>
    </row>
    <row r="475" spans="1:4" ht="14" x14ac:dyDescent="0.3">
      <c r="A475"/>
      <c r="B475"/>
      <c r="C475"/>
      <c r="D475"/>
    </row>
    <row r="476" spans="1:4" ht="14" x14ac:dyDescent="0.3">
      <c r="A476"/>
      <c r="B476"/>
      <c r="C476"/>
      <c r="D476"/>
    </row>
    <row r="477" spans="1:4" ht="14" x14ac:dyDescent="0.3">
      <c r="A477"/>
      <c r="B477"/>
      <c r="C477"/>
      <c r="D477"/>
    </row>
    <row r="478" spans="1:4" ht="14" x14ac:dyDescent="0.3">
      <c r="A478"/>
      <c r="B478"/>
      <c r="C478"/>
      <c r="D478"/>
    </row>
    <row r="479" spans="1:4" ht="14" x14ac:dyDescent="0.3">
      <c r="A479"/>
      <c r="B479"/>
      <c r="C479"/>
      <c r="D479"/>
    </row>
    <row r="480" spans="1:4" ht="14" x14ac:dyDescent="0.3">
      <c r="A480"/>
      <c r="B480"/>
      <c r="C480"/>
      <c r="D480"/>
    </row>
    <row r="481" spans="1:4" ht="14" x14ac:dyDescent="0.3">
      <c r="A481"/>
      <c r="B481"/>
      <c r="C481"/>
      <c r="D481"/>
    </row>
    <row r="482" spans="1:4" ht="14" x14ac:dyDescent="0.3">
      <c r="A482"/>
      <c r="B482"/>
      <c r="C482"/>
      <c r="D482"/>
    </row>
    <row r="483" spans="1:4" ht="14" x14ac:dyDescent="0.3">
      <c r="A483"/>
      <c r="B483"/>
      <c r="C483"/>
      <c r="D483"/>
    </row>
    <row r="484" spans="1:4" ht="14" x14ac:dyDescent="0.3">
      <c r="A484"/>
      <c r="B484"/>
      <c r="C484"/>
      <c r="D484"/>
    </row>
    <row r="485" spans="1:4" ht="14" x14ac:dyDescent="0.3">
      <c r="A485"/>
      <c r="B485"/>
      <c r="C485"/>
      <c r="D485"/>
    </row>
    <row r="486" spans="1:4" ht="14" x14ac:dyDescent="0.3">
      <c r="A486"/>
      <c r="B486"/>
      <c r="C486"/>
      <c r="D486"/>
    </row>
    <row r="487" spans="1:4" ht="14" x14ac:dyDescent="0.3">
      <c r="A487"/>
      <c r="B487"/>
      <c r="C487"/>
      <c r="D487"/>
    </row>
    <row r="488" spans="1:4" ht="14" x14ac:dyDescent="0.3">
      <c r="A488"/>
      <c r="B488"/>
      <c r="C488"/>
      <c r="D488"/>
    </row>
    <row r="489" spans="1:4" ht="14" x14ac:dyDescent="0.3">
      <c r="A489"/>
      <c r="B489"/>
      <c r="C489"/>
      <c r="D489"/>
    </row>
    <row r="490" spans="1:4" ht="14" x14ac:dyDescent="0.3">
      <c r="A490"/>
      <c r="B490"/>
      <c r="C490"/>
      <c r="D490"/>
    </row>
    <row r="491" spans="1:4" ht="14" x14ac:dyDescent="0.3">
      <c r="A491"/>
      <c r="B491"/>
      <c r="C491"/>
      <c r="D491"/>
    </row>
    <row r="492" spans="1:4" ht="14" x14ac:dyDescent="0.3">
      <c r="A492"/>
      <c r="B492"/>
      <c r="C492"/>
      <c r="D492"/>
    </row>
    <row r="493" spans="1:4" ht="14" x14ac:dyDescent="0.3">
      <c r="A493"/>
      <c r="B493"/>
      <c r="C493"/>
      <c r="D493"/>
    </row>
    <row r="494" spans="1:4" ht="14" x14ac:dyDescent="0.3">
      <c r="A494"/>
      <c r="B494"/>
      <c r="C494"/>
      <c r="D494"/>
    </row>
    <row r="495" spans="1:4" ht="14" x14ac:dyDescent="0.3">
      <c r="A495"/>
      <c r="B495"/>
      <c r="C495"/>
      <c r="D495"/>
    </row>
    <row r="496" spans="1:4" ht="14" x14ac:dyDescent="0.3">
      <c r="A496"/>
      <c r="B496"/>
      <c r="C496"/>
      <c r="D496"/>
    </row>
    <row r="497" spans="1:4" ht="14" x14ac:dyDescent="0.3">
      <c r="A497"/>
      <c r="B497"/>
      <c r="C497"/>
      <c r="D497"/>
    </row>
    <row r="498" spans="1:4" ht="14" x14ac:dyDescent="0.3">
      <c r="A498"/>
      <c r="B498"/>
      <c r="C498"/>
      <c r="D498"/>
    </row>
    <row r="499" spans="1:4" ht="14" x14ac:dyDescent="0.3">
      <c r="A499"/>
      <c r="B499"/>
      <c r="C499"/>
      <c r="D499"/>
    </row>
    <row r="500" spans="1:4" ht="14" x14ac:dyDescent="0.3">
      <c r="A500"/>
      <c r="B500"/>
      <c r="C500"/>
      <c r="D500"/>
    </row>
    <row r="501" spans="1:4" ht="14" x14ac:dyDescent="0.3">
      <c r="A501"/>
      <c r="B501"/>
      <c r="C501"/>
      <c r="D501"/>
    </row>
    <row r="502" spans="1:4" ht="14" x14ac:dyDescent="0.3">
      <c r="A502"/>
      <c r="B502"/>
      <c r="C502"/>
      <c r="D502"/>
    </row>
    <row r="503" spans="1:4" ht="14" x14ac:dyDescent="0.3">
      <c r="A503"/>
      <c r="B503"/>
      <c r="C503"/>
      <c r="D503"/>
    </row>
    <row r="504" spans="1:4" ht="14" x14ac:dyDescent="0.3">
      <c r="A504"/>
      <c r="B504"/>
      <c r="C504"/>
      <c r="D504"/>
    </row>
    <row r="505" spans="1:4" ht="14" x14ac:dyDescent="0.3">
      <c r="A505"/>
      <c r="B505"/>
      <c r="C505"/>
      <c r="D505"/>
    </row>
    <row r="506" spans="1:4" ht="14" x14ac:dyDescent="0.3">
      <c r="A506"/>
      <c r="B506"/>
      <c r="C506"/>
      <c r="D506"/>
    </row>
    <row r="507" spans="1:4" ht="14" x14ac:dyDescent="0.3">
      <c r="A507"/>
      <c r="B507"/>
      <c r="C507"/>
      <c r="D507"/>
    </row>
    <row r="508" spans="1:4" ht="14" x14ac:dyDescent="0.3">
      <c r="A508"/>
      <c r="B508"/>
      <c r="C508"/>
      <c r="D508"/>
    </row>
    <row r="509" spans="1:4" ht="14" x14ac:dyDescent="0.3">
      <c r="A509"/>
      <c r="B509"/>
      <c r="C509"/>
      <c r="D509"/>
    </row>
    <row r="510" spans="1:4" ht="14" x14ac:dyDescent="0.3">
      <c r="A510"/>
      <c r="B510"/>
      <c r="C510"/>
      <c r="D510"/>
    </row>
    <row r="511" spans="1:4" ht="14" x14ac:dyDescent="0.3">
      <c r="A511"/>
      <c r="B511"/>
      <c r="C511"/>
      <c r="D511"/>
    </row>
    <row r="512" spans="1:4" ht="14" x14ac:dyDescent="0.3">
      <c r="A512"/>
      <c r="B512"/>
      <c r="C512"/>
      <c r="D512"/>
    </row>
    <row r="513" spans="1:4" ht="14" x14ac:dyDescent="0.3">
      <c r="A513"/>
      <c r="B513"/>
      <c r="C513"/>
      <c r="D513"/>
    </row>
    <row r="514" spans="1:4" ht="14" x14ac:dyDescent="0.3">
      <c r="A514"/>
      <c r="B514"/>
      <c r="C514"/>
      <c r="D514"/>
    </row>
    <row r="515" spans="1:4" ht="14" x14ac:dyDescent="0.3">
      <c r="A515"/>
      <c r="B515"/>
      <c r="C515"/>
      <c r="D515"/>
    </row>
    <row r="516" spans="1:4" ht="14" x14ac:dyDescent="0.3">
      <c r="A516"/>
      <c r="B516"/>
      <c r="C516"/>
      <c r="D516"/>
    </row>
    <row r="517" spans="1:4" ht="14" x14ac:dyDescent="0.3">
      <c r="A517"/>
      <c r="B517"/>
      <c r="C517"/>
      <c r="D517"/>
    </row>
    <row r="518" spans="1:4" ht="14" x14ac:dyDescent="0.3">
      <c r="A518"/>
      <c r="B518"/>
      <c r="C518"/>
      <c r="D518"/>
    </row>
    <row r="519" spans="1:4" ht="14" x14ac:dyDescent="0.3">
      <c r="A519"/>
      <c r="B519"/>
      <c r="C519"/>
      <c r="D519"/>
    </row>
    <row r="520" spans="1:4" ht="14" x14ac:dyDescent="0.3">
      <c r="A520"/>
      <c r="B520"/>
      <c r="C520"/>
      <c r="D520"/>
    </row>
    <row r="521" spans="1:4" ht="14" x14ac:dyDescent="0.3">
      <c r="A521"/>
      <c r="B521"/>
      <c r="C521"/>
      <c r="D521"/>
    </row>
    <row r="522" spans="1:4" ht="14" x14ac:dyDescent="0.3">
      <c r="A522"/>
      <c r="B522"/>
      <c r="C522"/>
      <c r="D522"/>
    </row>
    <row r="523" spans="1:4" ht="14" x14ac:dyDescent="0.3">
      <c r="A523"/>
      <c r="B523"/>
      <c r="C523"/>
      <c r="D523"/>
    </row>
    <row r="524" spans="1:4" ht="14" x14ac:dyDescent="0.3">
      <c r="A524"/>
      <c r="B524"/>
      <c r="C524"/>
      <c r="D524"/>
    </row>
    <row r="525" spans="1:4" ht="14" x14ac:dyDescent="0.3">
      <c r="A525"/>
      <c r="B525"/>
      <c r="C525"/>
      <c r="D525"/>
    </row>
    <row r="526" spans="1:4" ht="14" x14ac:dyDescent="0.3">
      <c r="A526"/>
      <c r="B526"/>
      <c r="C526"/>
      <c r="D526"/>
    </row>
    <row r="527" spans="1:4" ht="14" x14ac:dyDescent="0.3">
      <c r="A527"/>
      <c r="B527"/>
      <c r="C527"/>
      <c r="D527"/>
    </row>
    <row r="528" spans="1:4" ht="14" x14ac:dyDescent="0.3">
      <c r="A528"/>
      <c r="B528"/>
      <c r="C528"/>
      <c r="D528"/>
    </row>
    <row r="529" spans="1:4" ht="14" x14ac:dyDescent="0.3">
      <c r="A529"/>
      <c r="B529"/>
      <c r="C529"/>
      <c r="D529"/>
    </row>
    <row r="530" spans="1:4" ht="14" x14ac:dyDescent="0.3">
      <c r="A530"/>
      <c r="B530"/>
      <c r="C530"/>
      <c r="D530"/>
    </row>
    <row r="531" spans="1:4" ht="14" x14ac:dyDescent="0.3">
      <c r="A531"/>
      <c r="B531"/>
      <c r="C531"/>
      <c r="D531"/>
    </row>
    <row r="532" spans="1:4" ht="14" x14ac:dyDescent="0.3">
      <c r="A532"/>
      <c r="B532"/>
      <c r="C532"/>
      <c r="D532"/>
    </row>
    <row r="533" spans="1:4" ht="14" x14ac:dyDescent="0.3">
      <c r="A533"/>
      <c r="B533"/>
      <c r="C533"/>
      <c r="D533"/>
    </row>
    <row r="534" spans="1:4" ht="14" x14ac:dyDescent="0.3">
      <c r="A534"/>
      <c r="B534"/>
      <c r="C534"/>
      <c r="D534"/>
    </row>
    <row r="535" spans="1:4" ht="14" x14ac:dyDescent="0.3">
      <c r="A535"/>
      <c r="B535"/>
      <c r="C535"/>
      <c r="D535"/>
    </row>
    <row r="536" spans="1:4" ht="14" x14ac:dyDescent="0.3">
      <c r="A536"/>
      <c r="B536"/>
      <c r="C536"/>
      <c r="D536"/>
    </row>
    <row r="537" spans="1:4" ht="14" x14ac:dyDescent="0.3">
      <c r="A537"/>
      <c r="B537"/>
      <c r="C537"/>
      <c r="D537"/>
    </row>
    <row r="538" spans="1:4" ht="14" x14ac:dyDescent="0.3">
      <c r="A538"/>
      <c r="B538"/>
      <c r="C538"/>
      <c r="D538"/>
    </row>
    <row r="539" spans="1:4" ht="14" x14ac:dyDescent="0.3">
      <c r="A539"/>
      <c r="B539"/>
      <c r="C539"/>
      <c r="D539"/>
    </row>
    <row r="540" spans="1:4" ht="14" x14ac:dyDescent="0.3">
      <c r="A540"/>
      <c r="B540"/>
      <c r="C540"/>
      <c r="D540"/>
    </row>
    <row r="541" spans="1:4" ht="14" x14ac:dyDescent="0.3">
      <c r="A541"/>
      <c r="B541"/>
      <c r="C541"/>
      <c r="D541"/>
    </row>
    <row r="542" spans="1:4" ht="14" x14ac:dyDescent="0.3">
      <c r="A542"/>
      <c r="B542"/>
      <c r="C542"/>
      <c r="D542"/>
    </row>
    <row r="543" spans="1:4" ht="14" x14ac:dyDescent="0.3">
      <c r="A543"/>
      <c r="B543"/>
      <c r="C543"/>
      <c r="D543"/>
    </row>
    <row r="544" spans="1:4" ht="14" x14ac:dyDescent="0.3">
      <c r="A544"/>
      <c r="B544"/>
      <c r="C544"/>
      <c r="D544"/>
    </row>
    <row r="545" spans="1:4" ht="14" x14ac:dyDescent="0.3">
      <c r="A545"/>
      <c r="B545"/>
      <c r="C545"/>
      <c r="D545"/>
    </row>
    <row r="546" spans="1:4" ht="14" x14ac:dyDescent="0.3">
      <c r="A546"/>
      <c r="B546"/>
      <c r="C546"/>
      <c r="D546"/>
    </row>
    <row r="547" spans="1:4" ht="14" x14ac:dyDescent="0.3">
      <c r="A547"/>
      <c r="B547"/>
      <c r="C547"/>
      <c r="D547"/>
    </row>
    <row r="548" spans="1:4" ht="14" x14ac:dyDescent="0.3">
      <c r="A548"/>
      <c r="B548"/>
      <c r="C548"/>
      <c r="D548"/>
    </row>
    <row r="549" spans="1:4" ht="14" x14ac:dyDescent="0.3">
      <c r="A549"/>
      <c r="B549"/>
      <c r="C549"/>
      <c r="D549"/>
    </row>
    <row r="550" spans="1:4" ht="14" x14ac:dyDescent="0.3">
      <c r="A550"/>
      <c r="B550"/>
      <c r="C550"/>
      <c r="D550"/>
    </row>
    <row r="551" spans="1:4" ht="14" x14ac:dyDescent="0.3">
      <c r="A551"/>
      <c r="B551"/>
      <c r="C551"/>
      <c r="D551"/>
    </row>
    <row r="552" spans="1:4" ht="14" x14ac:dyDescent="0.3">
      <c r="A552"/>
      <c r="B552"/>
      <c r="C552"/>
      <c r="D552"/>
    </row>
    <row r="553" spans="1:4" ht="14" x14ac:dyDescent="0.3">
      <c r="A553"/>
      <c r="B553"/>
      <c r="C553"/>
      <c r="D553"/>
    </row>
    <row r="554" spans="1:4" ht="14" x14ac:dyDescent="0.3">
      <c r="A554"/>
      <c r="B554"/>
      <c r="C554"/>
      <c r="D554"/>
    </row>
    <row r="555" spans="1:4" ht="14" x14ac:dyDescent="0.3">
      <c r="A555"/>
      <c r="B555"/>
      <c r="C555"/>
      <c r="D555"/>
    </row>
    <row r="556" spans="1:4" ht="14" x14ac:dyDescent="0.3">
      <c r="A556"/>
      <c r="B556"/>
      <c r="C556"/>
      <c r="D556"/>
    </row>
    <row r="557" spans="1:4" ht="14" x14ac:dyDescent="0.3">
      <c r="A557"/>
      <c r="B557"/>
      <c r="C557"/>
      <c r="D557"/>
    </row>
    <row r="558" spans="1:4" ht="14" x14ac:dyDescent="0.3">
      <c r="A558"/>
      <c r="B558"/>
      <c r="C558"/>
      <c r="D558"/>
    </row>
    <row r="559" spans="1:4" ht="14" x14ac:dyDescent="0.3">
      <c r="A559"/>
      <c r="B559"/>
      <c r="C559"/>
      <c r="D559"/>
    </row>
    <row r="560" spans="1:4" ht="14" x14ac:dyDescent="0.3">
      <c r="A560"/>
      <c r="B560"/>
      <c r="C560"/>
      <c r="D560"/>
    </row>
    <row r="561" spans="1:4" ht="14" x14ac:dyDescent="0.3">
      <c r="A561"/>
      <c r="B561"/>
      <c r="C561"/>
      <c r="D561"/>
    </row>
    <row r="562" spans="1:4" ht="14" x14ac:dyDescent="0.3">
      <c r="A562"/>
      <c r="B562"/>
      <c r="C562"/>
      <c r="D562"/>
    </row>
    <row r="563" spans="1:4" ht="14" x14ac:dyDescent="0.3">
      <c r="A563"/>
      <c r="B563"/>
      <c r="C563"/>
      <c r="D563"/>
    </row>
    <row r="564" spans="1:4" ht="14" x14ac:dyDescent="0.3">
      <c r="A564"/>
      <c r="B564"/>
      <c r="C564"/>
      <c r="D564"/>
    </row>
    <row r="565" spans="1:4" ht="14" x14ac:dyDescent="0.3">
      <c r="A565"/>
      <c r="B565"/>
      <c r="C565"/>
      <c r="D565"/>
    </row>
    <row r="566" spans="1:4" ht="14" x14ac:dyDescent="0.3">
      <c r="A566"/>
      <c r="B566"/>
      <c r="C566"/>
      <c r="D566"/>
    </row>
    <row r="567" spans="1:4" ht="14" x14ac:dyDescent="0.3">
      <c r="A567"/>
      <c r="B567"/>
      <c r="C567"/>
      <c r="D567"/>
    </row>
    <row r="568" spans="1:4" ht="14" x14ac:dyDescent="0.3">
      <c r="A568"/>
      <c r="B568"/>
      <c r="C568"/>
      <c r="D568"/>
    </row>
    <row r="569" spans="1:4" ht="14" x14ac:dyDescent="0.3">
      <c r="A569"/>
      <c r="B569"/>
      <c r="C569"/>
      <c r="D569"/>
    </row>
    <row r="570" spans="1:4" ht="14" x14ac:dyDescent="0.3">
      <c r="A570"/>
      <c r="B570"/>
      <c r="C570"/>
      <c r="D570"/>
    </row>
    <row r="571" spans="1:4" ht="14" x14ac:dyDescent="0.3">
      <c r="A571"/>
      <c r="B571"/>
      <c r="C571"/>
      <c r="D571"/>
    </row>
    <row r="572" spans="1:4" ht="14" x14ac:dyDescent="0.3">
      <c r="A572"/>
      <c r="B572"/>
      <c r="C572"/>
      <c r="D572"/>
    </row>
    <row r="573" spans="1:4" ht="14" x14ac:dyDescent="0.3">
      <c r="A573"/>
      <c r="B573"/>
      <c r="C573"/>
      <c r="D573"/>
    </row>
    <row r="574" spans="1:4" ht="14" x14ac:dyDescent="0.3">
      <c r="A574"/>
      <c r="B574"/>
      <c r="C574"/>
      <c r="D574"/>
    </row>
    <row r="575" spans="1:4" ht="14" x14ac:dyDescent="0.3">
      <c r="A575"/>
      <c r="B575"/>
      <c r="C575"/>
      <c r="D575"/>
    </row>
    <row r="576" spans="1:4" ht="14" x14ac:dyDescent="0.3">
      <c r="A576"/>
      <c r="B576"/>
      <c r="C576"/>
      <c r="D576"/>
    </row>
    <row r="577" spans="1:4" ht="14" x14ac:dyDescent="0.3">
      <c r="A577"/>
      <c r="B577"/>
      <c r="C577"/>
      <c r="D577"/>
    </row>
    <row r="578" spans="1:4" ht="14" x14ac:dyDescent="0.3">
      <c r="A578"/>
      <c r="B578"/>
      <c r="C578"/>
      <c r="D578"/>
    </row>
    <row r="579" spans="1:4" ht="14" x14ac:dyDescent="0.3">
      <c r="A579"/>
      <c r="B579"/>
      <c r="C579"/>
      <c r="D579"/>
    </row>
    <row r="580" spans="1:4" ht="14" x14ac:dyDescent="0.3">
      <c r="A580"/>
      <c r="B580"/>
      <c r="C580"/>
      <c r="D580"/>
    </row>
    <row r="581" spans="1:4" ht="14" x14ac:dyDescent="0.3">
      <c r="A581"/>
      <c r="B581"/>
      <c r="C581"/>
      <c r="D581"/>
    </row>
    <row r="582" spans="1:4" ht="14" x14ac:dyDescent="0.3">
      <c r="A582"/>
      <c r="B582"/>
      <c r="C582"/>
      <c r="D582"/>
    </row>
    <row r="583" spans="1:4" ht="14" x14ac:dyDescent="0.3">
      <c r="A583"/>
      <c r="B583"/>
      <c r="C583"/>
      <c r="D583"/>
    </row>
    <row r="584" spans="1:4" ht="14" x14ac:dyDescent="0.3">
      <c r="A584"/>
      <c r="B584"/>
      <c r="C584"/>
      <c r="D584"/>
    </row>
    <row r="585" spans="1:4" ht="14" x14ac:dyDescent="0.3">
      <c r="A585"/>
      <c r="B585"/>
      <c r="C585"/>
      <c r="D585"/>
    </row>
    <row r="586" spans="1:4" ht="14" x14ac:dyDescent="0.3">
      <c r="A586"/>
      <c r="B586"/>
      <c r="C586"/>
      <c r="D586"/>
    </row>
    <row r="587" spans="1:4" ht="14" x14ac:dyDescent="0.3">
      <c r="A587"/>
      <c r="B587"/>
      <c r="C587"/>
      <c r="D587"/>
    </row>
    <row r="588" spans="1:4" ht="14" x14ac:dyDescent="0.3">
      <c r="A588"/>
      <c r="B588"/>
      <c r="C588"/>
      <c r="D588"/>
    </row>
    <row r="589" spans="1:4" ht="14" x14ac:dyDescent="0.3">
      <c r="A589"/>
      <c r="B589"/>
      <c r="C589"/>
      <c r="D589"/>
    </row>
    <row r="590" spans="1:4" ht="14" x14ac:dyDescent="0.3">
      <c r="A590"/>
      <c r="B590"/>
      <c r="C590"/>
      <c r="D590"/>
    </row>
    <row r="591" spans="1:4" ht="14" x14ac:dyDescent="0.3">
      <c r="A591"/>
      <c r="B591"/>
      <c r="C591"/>
      <c r="D591"/>
    </row>
    <row r="592" spans="1:4" ht="14" x14ac:dyDescent="0.3">
      <c r="A592"/>
      <c r="B592"/>
      <c r="C592"/>
      <c r="D592"/>
    </row>
    <row r="593" spans="1:4" ht="14" x14ac:dyDescent="0.3">
      <c r="A593"/>
      <c r="B593"/>
      <c r="C593"/>
      <c r="D593"/>
    </row>
    <row r="594" spans="1:4" ht="14" x14ac:dyDescent="0.3">
      <c r="A594"/>
      <c r="B594"/>
      <c r="C594"/>
      <c r="D594"/>
    </row>
    <row r="595" spans="1:4" ht="14" x14ac:dyDescent="0.3">
      <c r="A595"/>
      <c r="B595"/>
      <c r="C595"/>
      <c r="D595"/>
    </row>
    <row r="596" spans="1:4" ht="14" x14ac:dyDescent="0.3">
      <c r="A596"/>
      <c r="B596"/>
      <c r="C596"/>
      <c r="D596"/>
    </row>
    <row r="597" spans="1:4" ht="14" x14ac:dyDescent="0.3">
      <c r="A597"/>
      <c r="B597"/>
      <c r="C597"/>
      <c r="D597"/>
    </row>
    <row r="598" spans="1:4" ht="14" x14ac:dyDescent="0.3">
      <c r="A598"/>
      <c r="B598"/>
      <c r="C598"/>
      <c r="D598"/>
    </row>
    <row r="599" spans="1:4" ht="14" x14ac:dyDescent="0.3">
      <c r="A599"/>
      <c r="B599"/>
      <c r="C599"/>
      <c r="D599"/>
    </row>
  </sheetData>
  <sheetProtection password="DD9D" sheet="1" objects="1" scenarios="1" formatRows="0" autoFilter="0"/>
  <pageMargins left="0.75" right="0.75" top="1" bottom="1" header="0.5" footer="0.5"/>
  <pageSetup orientation="portrait" horizontalDpi="1200" verticalDpi="1200" r:id="rId1"/>
  <headerFooter alignWithMargins="0">
    <oddHeader>&amp;RWest Virginia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W432"/>
  <sheetViews>
    <sheetView showGridLines="0" zoomScale="115" zoomScaleNormal="115" zoomScaleSheetLayoutView="40" workbookViewId="0">
      <pane ySplit="2" topLeftCell="A3" activePane="bottomLeft" state="frozen"/>
      <selection activeCell="B3" sqref="B3:N3"/>
      <selection pane="bottomLeft" activeCell="A3" sqref="A3"/>
    </sheetView>
  </sheetViews>
  <sheetFormatPr defaultColWidth="0" defaultRowHeight="12.5" zeroHeight="1" x14ac:dyDescent="0.25"/>
  <cols>
    <col min="1" max="1" width="2.5" style="15" customWidth="1"/>
    <col min="2" max="2" width="60.58203125" style="12" customWidth="1"/>
    <col min="3" max="3" width="20.58203125" style="12" customWidth="1"/>
    <col min="4" max="5" width="14.58203125" style="12" customWidth="1"/>
    <col min="6" max="7" width="10.58203125" style="12" customWidth="1"/>
    <col min="8" max="8" width="4.58203125" style="14" customWidth="1"/>
    <col min="9" max="9" width="16.58203125" style="14" hidden="1" customWidth="1"/>
    <col min="10" max="13" width="12.83203125" style="12" hidden="1" customWidth="1"/>
    <col min="14" max="14" width="32.58203125" style="13" hidden="1" customWidth="1"/>
    <col min="15" max="23" width="32.58203125" style="12" hidden="1" customWidth="1"/>
    <col min="24" max="16384" width="8" style="12" hidden="1"/>
  </cols>
  <sheetData>
    <row r="1" spans="1:14" s="29" customFormat="1" ht="25" x14ac:dyDescent="0.5">
      <c r="A1" s="118"/>
      <c r="H1" s="32"/>
      <c r="I1" s="32"/>
      <c r="J1" s="31"/>
      <c r="K1" s="31"/>
      <c r="N1" s="30"/>
    </row>
    <row r="2" spans="1:14" s="16" customFormat="1" ht="20" x14ac:dyDescent="0.3">
      <c r="A2" s="19"/>
      <c r="B2" s="139" t="s">
        <v>189</v>
      </c>
      <c r="C2" s="139"/>
      <c r="D2" s="139"/>
      <c r="E2" s="139"/>
      <c r="F2" s="139"/>
      <c r="G2" s="139"/>
      <c r="H2" s="25"/>
      <c r="I2" s="18"/>
      <c r="N2" s="17"/>
    </row>
    <row r="3" spans="1:14" s="16" customFormat="1" ht="15.5" x14ac:dyDescent="0.3">
      <c r="A3" s="19"/>
      <c r="B3" s="140" t="s">
        <v>564</v>
      </c>
      <c r="C3" s="141"/>
      <c r="D3" s="141"/>
      <c r="E3" s="141"/>
      <c r="F3" s="141"/>
      <c r="G3" s="141"/>
      <c r="H3" s="28"/>
      <c r="I3" s="28"/>
      <c r="N3" s="17"/>
    </row>
    <row r="4" spans="1:14" s="16" customFormat="1" x14ac:dyDescent="0.3">
      <c r="A4" s="19"/>
      <c r="H4" s="27"/>
      <c r="I4" s="27"/>
      <c r="N4" s="17"/>
    </row>
    <row r="5" spans="1:14" s="16" customFormat="1" ht="14.5" thickBot="1" x14ac:dyDescent="0.35">
      <c r="A5" s="19" t="s">
        <v>563</v>
      </c>
      <c r="B5" s="171" t="s">
        <v>188</v>
      </c>
      <c r="C5" s="171"/>
      <c r="D5" s="171"/>
      <c r="E5" s="171"/>
      <c r="F5" s="171"/>
      <c r="G5" s="171"/>
      <c r="H5" s="27"/>
      <c r="I5" s="27"/>
      <c r="N5" s="17"/>
    </row>
    <row r="6" spans="1:14" s="20" customFormat="1" x14ac:dyDescent="0.3">
      <c r="A6" s="24"/>
      <c r="B6" s="154" t="s">
        <v>627</v>
      </c>
      <c r="C6" s="23"/>
      <c r="D6" s="23"/>
      <c r="E6" s="23"/>
      <c r="F6" s="23"/>
      <c r="G6" s="23"/>
      <c r="H6" s="22"/>
      <c r="I6" s="22"/>
      <c r="N6" s="21"/>
    </row>
    <row r="7" spans="1:14" s="55" customFormat="1" ht="13" x14ac:dyDescent="0.3">
      <c r="B7" s="136" t="str">
        <f>"Year " &amp; Perf_Yr_n &amp; " Activities"</f>
        <v>Year 4 Activities</v>
      </c>
      <c r="C7" s="57"/>
      <c r="D7" s="58"/>
      <c r="E7" s="58"/>
      <c r="F7" s="58"/>
      <c r="G7" s="59"/>
      <c r="H7" s="50"/>
      <c r="I7" s="50"/>
      <c r="N7" s="56"/>
    </row>
    <row r="8" spans="1:14" s="16" customFormat="1" x14ac:dyDescent="0.3">
      <c r="A8" s="19"/>
      <c r="B8" s="174" t="s">
        <v>181</v>
      </c>
      <c r="C8" s="173" t="s">
        <v>180</v>
      </c>
      <c r="D8" s="169" t="s">
        <v>179</v>
      </c>
      <c r="E8" s="169" t="s">
        <v>178</v>
      </c>
      <c r="F8" s="173" t="s">
        <v>177</v>
      </c>
      <c r="G8" s="173"/>
      <c r="H8" s="18"/>
      <c r="I8" s="18"/>
      <c r="N8" s="17"/>
    </row>
    <row r="9" spans="1:14" s="16" customFormat="1" x14ac:dyDescent="0.3">
      <c r="A9" s="19"/>
      <c r="B9" s="175"/>
      <c r="C9" s="173"/>
      <c r="D9" s="170"/>
      <c r="E9" s="170"/>
      <c r="F9" s="119" t="s">
        <v>176</v>
      </c>
      <c r="G9" s="119" t="s">
        <v>175</v>
      </c>
      <c r="H9" s="18"/>
      <c r="I9" s="18"/>
      <c r="N9" s="17"/>
    </row>
    <row r="10" spans="1:14" s="16" customFormat="1" ht="37.5" x14ac:dyDescent="0.3">
      <c r="A10" s="19"/>
      <c r="B10" s="132" t="s">
        <v>771</v>
      </c>
      <c r="C10" s="132" t="s">
        <v>704</v>
      </c>
      <c r="D10" s="132" t="s">
        <v>705</v>
      </c>
      <c r="E10" s="132"/>
      <c r="F10" s="122" t="s">
        <v>691</v>
      </c>
      <c r="G10" s="122" t="s">
        <v>703</v>
      </c>
      <c r="H10" s="25"/>
      <c r="I10" s="18"/>
      <c r="N10" s="17"/>
    </row>
    <row r="11" spans="1:14" s="16" customFormat="1" ht="25" x14ac:dyDescent="0.3">
      <c r="A11" s="19"/>
      <c r="B11" s="132" t="s">
        <v>772</v>
      </c>
      <c r="C11" s="132" t="s">
        <v>704</v>
      </c>
      <c r="D11" s="132" t="s">
        <v>705</v>
      </c>
      <c r="E11" s="132"/>
      <c r="F11" s="122" t="s">
        <v>691</v>
      </c>
      <c r="G11" s="122" t="s">
        <v>692</v>
      </c>
      <c r="H11" s="18"/>
      <c r="I11" s="18"/>
      <c r="N11" s="17"/>
    </row>
    <row r="12" spans="1:14" s="16" customFormat="1" ht="50" x14ac:dyDescent="0.3">
      <c r="A12" s="19"/>
      <c r="B12" s="132" t="s">
        <v>775</v>
      </c>
      <c r="C12" s="132" t="s">
        <v>704</v>
      </c>
      <c r="D12" s="132" t="s">
        <v>705</v>
      </c>
      <c r="E12" s="132"/>
      <c r="F12" s="122" t="s">
        <v>691</v>
      </c>
      <c r="G12" s="122" t="s">
        <v>692</v>
      </c>
      <c r="H12" s="18"/>
      <c r="I12" s="18"/>
      <c r="N12" s="17"/>
    </row>
    <row r="13" spans="1:14" s="16" customFormat="1" hidden="1" x14ac:dyDescent="0.3">
      <c r="A13" s="19"/>
      <c r="B13" s="160"/>
      <c r="C13" s="160"/>
      <c r="D13" s="160"/>
      <c r="E13" s="160"/>
      <c r="F13" s="160"/>
      <c r="G13" s="160"/>
      <c r="H13" s="18"/>
      <c r="I13" s="18"/>
      <c r="N13" s="17"/>
    </row>
    <row r="14" spans="1:14" s="16" customFormat="1" ht="25" x14ac:dyDescent="0.3">
      <c r="A14" s="19"/>
      <c r="B14" s="132" t="s">
        <v>804</v>
      </c>
      <c r="C14" s="132" t="s">
        <v>767</v>
      </c>
      <c r="D14" s="132" t="s">
        <v>696</v>
      </c>
      <c r="E14" s="132"/>
      <c r="F14" s="122" t="s">
        <v>691</v>
      </c>
      <c r="G14" s="122" t="s">
        <v>692</v>
      </c>
      <c r="H14" s="18"/>
      <c r="I14" s="18"/>
      <c r="N14" s="17"/>
    </row>
    <row r="15" spans="1:14" s="16" customFormat="1" ht="37.5" x14ac:dyDescent="0.3">
      <c r="A15" s="19"/>
      <c r="B15" s="132" t="s">
        <v>773</v>
      </c>
      <c r="C15" s="132" t="s">
        <v>767</v>
      </c>
      <c r="D15" s="132" t="s">
        <v>697</v>
      </c>
      <c r="E15" s="132"/>
      <c r="F15" s="122" t="s">
        <v>691</v>
      </c>
      <c r="G15" s="122" t="s">
        <v>692</v>
      </c>
      <c r="H15" s="18"/>
      <c r="I15" s="18"/>
      <c r="N15" s="17"/>
    </row>
    <row r="16" spans="1:14" s="16" customFormat="1" ht="37.5" x14ac:dyDescent="0.3">
      <c r="A16" s="19"/>
      <c r="B16" s="132" t="s">
        <v>774</v>
      </c>
      <c r="C16" s="132" t="s">
        <v>767</v>
      </c>
      <c r="D16" s="132" t="s">
        <v>729</v>
      </c>
      <c r="E16" s="132"/>
      <c r="F16" s="122" t="s">
        <v>691</v>
      </c>
      <c r="G16" s="122" t="s">
        <v>692</v>
      </c>
      <c r="H16" s="18"/>
      <c r="I16" s="18"/>
      <c r="N16" s="17"/>
    </row>
    <row r="17" spans="1:14" s="16" customFormat="1" ht="37.5" x14ac:dyDescent="0.3">
      <c r="A17" s="19"/>
      <c r="B17" s="132" t="s">
        <v>825</v>
      </c>
      <c r="C17" s="132" t="s">
        <v>767</v>
      </c>
      <c r="D17" s="132" t="s">
        <v>698</v>
      </c>
      <c r="E17" s="132"/>
      <c r="F17" s="122" t="s">
        <v>691</v>
      </c>
      <c r="G17" s="122" t="s">
        <v>701</v>
      </c>
      <c r="H17" s="18"/>
      <c r="I17" s="18"/>
      <c r="N17" s="17"/>
    </row>
    <row r="18" spans="1:14" s="16" customFormat="1" x14ac:dyDescent="0.3">
      <c r="A18" s="19"/>
      <c r="B18" s="132"/>
      <c r="C18" s="132"/>
      <c r="D18" s="132"/>
      <c r="E18" s="132"/>
      <c r="F18" s="122"/>
      <c r="G18" s="122"/>
      <c r="H18" s="18"/>
      <c r="I18" s="18"/>
      <c r="N18" s="17"/>
    </row>
    <row r="19" spans="1:14" s="16" customFormat="1" x14ac:dyDescent="0.3">
      <c r="A19" s="19"/>
      <c r="B19" s="132"/>
      <c r="C19" s="132"/>
      <c r="D19" s="132"/>
      <c r="E19" s="132"/>
      <c r="F19" s="122"/>
      <c r="G19" s="122"/>
      <c r="H19" s="18"/>
      <c r="I19" s="18"/>
      <c r="N19" s="17"/>
    </row>
    <row r="20" spans="1:14" s="16" customFormat="1" x14ac:dyDescent="0.3">
      <c r="A20" s="19"/>
      <c r="H20" s="18"/>
      <c r="I20" s="18"/>
      <c r="N20" s="17"/>
    </row>
    <row r="21" spans="1:14" s="16" customFormat="1" ht="14.5" thickBot="1" x14ac:dyDescent="0.35">
      <c r="A21" s="19" t="s">
        <v>563</v>
      </c>
      <c r="B21" s="171" t="s">
        <v>187</v>
      </c>
      <c r="C21" s="171"/>
      <c r="D21" s="171"/>
      <c r="E21" s="171"/>
      <c r="F21" s="171"/>
      <c r="G21" s="171"/>
      <c r="H21" s="26"/>
      <c r="I21" s="26"/>
      <c r="N21" s="17"/>
    </row>
    <row r="22" spans="1:14" s="20" customFormat="1" x14ac:dyDescent="0.3">
      <c r="A22" s="24"/>
      <c r="B22" s="154" t="s">
        <v>627</v>
      </c>
      <c r="C22" s="23"/>
      <c r="D22" s="23"/>
      <c r="E22" s="23"/>
      <c r="F22" s="23"/>
      <c r="G22" s="23"/>
      <c r="H22" s="22"/>
      <c r="I22" s="22"/>
      <c r="N22" s="21"/>
    </row>
    <row r="23" spans="1:14" s="55" customFormat="1" ht="13" x14ac:dyDescent="0.3">
      <c r="B23" s="136" t="str">
        <f>"Year " &amp; Perf_Yr_n &amp; " Activities"</f>
        <v>Year 4 Activities</v>
      </c>
      <c r="C23" s="57"/>
      <c r="D23" s="58"/>
      <c r="E23" s="58"/>
      <c r="F23" s="58"/>
      <c r="G23" s="59"/>
      <c r="H23" s="50"/>
      <c r="I23" s="50"/>
      <c r="N23" s="56"/>
    </row>
    <row r="24" spans="1:14" s="16" customFormat="1" x14ac:dyDescent="0.3">
      <c r="A24" s="19"/>
      <c r="B24" s="176" t="s">
        <v>181</v>
      </c>
      <c r="C24" s="173" t="s">
        <v>180</v>
      </c>
      <c r="D24" s="169" t="s">
        <v>179</v>
      </c>
      <c r="E24" s="169" t="s">
        <v>178</v>
      </c>
      <c r="F24" s="173" t="s">
        <v>177</v>
      </c>
      <c r="G24" s="173"/>
      <c r="H24" s="18"/>
      <c r="I24" s="18"/>
      <c r="N24" s="17"/>
    </row>
    <row r="25" spans="1:14" s="16" customFormat="1" x14ac:dyDescent="0.3">
      <c r="A25" s="19"/>
      <c r="B25" s="177"/>
      <c r="C25" s="173"/>
      <c r="D25" s="170"/>
      <c r="E25" s="170"/>
      <c r="F25" s="119" t="s">
        <v>176</v>
      </c>
      <c r="G25" s="119" t="s">
        <v>175</v>
      </c>
      <c r="H25" s="18"/>
      <c r="I25" s="18"/>
      <c r="N25" s="17"/>
    </row>
    <row r="26" spans="1:14" s="16" customFormat="1" ht="50" x14ac:dyDescent="0.3">
      <c r="A26" s="19"/>
      <c r="B26" s="132" t="s">
        <v>842</v>
      </c>
      <c r="C26" s="132" t="s">
        <v>704</v>
      </c>
      <c r="D26" s="132" t="s">
        <v>705</v>
      </c>
      <c r="E26" s="132"/>
      <c r="F26" s="133" t="s">
        <v>691</v>
      </c>
      <c r="G26" s="133" t="s">
        <v>692</v>
      </c>
      <c r="H26" s="18"/>
      <c r="I26" s="18"/>
      <c r="N26" s="17"/>
    </row>
    <row r="27" spans="1:14" s="16" customFormat="1" ht="37.5" x14ac:dyDescent="0.3">
      <c r="A27" s="19"/>
      <c r="B27" s="132" t="s">
        <v>843</v>
      </c>
      <c r="C27" s="132" t="s">
        <v>704</v>
      </c>
      <c r="D27" s="132" t="s">
        <v>705</v>
      </c>
      <c r="E27" s="132"/>
      <c r="F27" s="133" t="s">
        <v>691</v>
      </c>
      <c r="G27" s="133" t="s">
        <v>692</v>
      </c>
      <c r="H27" s="18"/>
      <c r="I27" s="18"/>
      <c r="N27" s="17"/>
    </row>
    <row r="28" spans="1:14" s="16" customFormat="1" ht="37.5" x14ac:dyDescent="0.3">
      <c r="A28" s="19"/>
      <c r="B28" s="132" t="s">
        <v>844</v>
      </c>
      <c r="C28" s="132" t="s">
        <v>704</v>
      </c>
      <c r="D28" s="132" t="s">
        <v>705</v>
      </c>
      <c r="E28" s="132"/>
      <c r="F28" s="133" t="s">
        <v>691</v>
      </c>
      <c r="G28" s="133" t="s">
        <v>692</v>
      </c>
      <c r="H28" s="18"/>
      <c r="I28" s="18"/>
      <c r="N28" s="17"/>
    </row>
    <row r="29" spans="1:14" s="16" customFormat="1" ht="37.5" x14ac:dyDescent="0.3">
      <c r="A29" s="19"/>
      <c r="B29" s="132" t="s">
        <v>845</v>
      </c>
      <c r="C29" s="132" t="s">
        <v>704</v>
      </c>
      <c r="D29" s="132" t="s">
        <v>705</v>
      </c>
      <c r="E29" s="132"/>
      <c r="F29" s="133" t="s">
        <v>691</v>
      </c>
      <c r="G29" s="133" t="s">
        <v>692</v>
      </c>
      <c r="H29" s="18"/>
      <c r="I29" s="18"/>
      <c r="N29" s="17"/>
    </row>
    <row r="30" spans="1:14" s="16" customFormat="1" ht="25" hidden="1" x14ac:dyDescent="0.3">
      <c r="A30" s="19"/>
      <c r="B30" s="132" t="s">
        <v>776</v>
      </c>
      <c r="C30" s="132" t="s">
        <v>704</v>
      </c>
      <c r="D30" s="132" t="s">
        <v>705</v>
      </c>
      <c r="E30" s="132"/>
      <c r="F30" s="133" t="s">
        <v>691</v>
      </c>
      <c r="G30" s="133" t="s">
        <v>692</v>
      </c>
      <c r="H30" s="18"/>
      <c r="I30" s="18"/>
      <c r="N30" s="17"/>
    </row>
    <row r="31" spans="1:14" s="16" customFormat="1" ht="25" hidden="1" x14ac:dyDescent="0.3">
      <c r="A31" s="19"/>
      <c r="B31" s="132" t="s">
        <v>777</v>
      </c>
      <c r="C31" s="132" t="s">
        <v>704</v>
      </c>
      <c r="D31" s="132" t="s">
        <v>705</v>
      </c>
      <c r="E31" s="132"/>
      <c r="F31" s="133" t="s">
        <v>691</v>
      </c>
      <c r="G31" s="133" t="s">
        <v>692</v>
      </c>
      <c r="H31" s="18"/>
      <c r="I31" s="18"/>
      <c r="N31" s="17"/>
    </row>
    <row r="32" spans="1:14" s="16" customFormat="1" ht="37.5" x14ac:dyDescent="0.3">
      <c r="A32" s="19"/>
      <c r="B32" s="132" t="s">
        <v>846</v>
      </c>
      <c r="C32" s="132" t="s">
        <v>704</v>
      </c>
      <c r="D32" s="132" t="s">
        <v>705</v>
      </c>
      <c r="E32" s="132"/>
      <c r="F32" s="133" t="s">
        <v>691</v>
      </c>
      <c r="G32" s="133" t="s">
        <v>692</v>
      </c>
      <c r="H32" s="18"/>
      <c r="I32" s="18"/>
      <c r="N32" s="17"/>
    </row>
    <row r="33" spans="1:14" s="16" customFormat="1" ht="37.5" x14ac:dyDescent="0.3">
      <c r="A33" s="19"/>
      <c r="B33" s="132" t="s">
        <v>795</v>
      </c>
      <c r="C33" s="132" t="s">
        <v>704</v>
      </c>
      <c r="D33" s="132" t="s">
        <v>705</v>
      </c>
      <c r="E33" s="132"/>
      <c r="F33" s="133" t="s">
        <v>691</v>
      </c>
      <c r="G33" s="133" t="s">
        <v>701</v>
      </c>
      <c r="H33" s="18"/>
      <c r="I33" s="18"/>
      <c r="N33" s="17"/>
    </row>
    <row r="34" spans="1:14" s="16" customFormat="1" ht="29.25" customHeight="1" x14ac:dyDescent="0.3">
      <c r="A34" s="19"/>
      <c r="B34" s="132" t="s">
        <v>796</v>
      </c>
      <c r="C34" s="132" t="s">
        <v>704</v>
      </c>
      <c r="D34" s="132" t="s">
        <v>705</v>
      </c>
      <c r="E34" s="132"/>
      <c r="F34" s="133" t="s">
        <v>691</v>
      </c>
      <c r="G34" s="133" t="s">
        <v>691</v>
      </c>
      <c r="H34" s="18"/>
      <c r="I34" s="18"/>
      <c r="N34" s="17"/>
    </row>
    <row r="35" spans="1:14" s="16" customFormat="1" x14ac:dyDescent="0.3">
      <c r="A35" s="19"/>
      <c r="B35" s="132"/>
      <c r="C35" s="132"/>
      <c r="D35" s="132"/>
      <c r="E35" s="132"/>
      <c r="F35" s="133"/>
      <c r="G35" s="133"/>
      <c r="H35" s="18"/>
      <c r="I35" s="18"/>
      <c r="N35" s="17"/>
    </row>
    <row r="36" spans="1:14" s="16" customFormat="1" x14ac:dyDescent="0.3">
      <c r="A36" s="19"/>
      <c r="H36" s="18"/>
      <c r="I36" s="18"/>
      <c r="N36" s="17"/>
    </row>
    <row r="37" spans="1:14" s="16" customFormat="1" ht="14.5" thickBot="1" x14ac:dyDescent="0.35">
      <c r="A37" s="19" t="s">
        <v>563</v>
      </c>
      <c r="B37" s="171" t="s">
        <v>186</v>
      </c>
      <c r="C37" s="171"/>
      <c r="D37" s="171"/>
      <c r="E37" s="171"/>
      <c r="F37" s="171"/>
      <c r="G37" s="171"/>
      <c r="H37" s="26"/>
      <c r="I37" s="26"/>
      <c r="N37" s="17"/>
    </row>
    <row r="38" spans="1:14" s="20" customFormat="1" x14ac:dyDescent="0.3">
      <c r="A38" s="24"/>
      <c r="B38" s="154" t="s">
        <v>627</v>
      </c>
      <c r="C38" s="23"/>
      <c r="D38" s="23"/>
      <c r="E38" s="23"/>
      <c r="F38" s="23"/>
      <c r="G38" s="23"/>
      <c r="H38" s="22"/>
      <c r="I38" s="22"/>
      <c r="N38" s="21"/>
    </row>
    <row r="39" spans="1:14" s="55" customFormat="1" ht="13" x14ac:dyDescent="0.3">
      <c r="B39" s="136" t="str">
        <f>"Year " &amp; Perf_Yr_n &amp; " Activities"</f>
        <v>Year 4 Activities</v>
      </c>
      <c r="C39" s="57"/>
      <c r="D39" s="58"/>
      <c r="E39" s="58"/>
      <c r="F39" s="58"/>
      <c r="G39" s="59"/>
      <c r="H39" s="50"/>
      <c r="I39" s="50"/>
      <c r="N39" s="56"/>
    </row>
    <row r="40" spans="1:14" s="16" customFormat="1" x14ac:dyDescent="0.3">
      <c r="A40" s="19"/>
      <c r="B40" s="172" t="s">
        <v>181</v>
      </c>
      <c r="C40" s="173" t="s">
        <v>180</v>
      </c>
      <c r="D40" s="173" t="s">
        <v>179</v>
      </c>
      <c r="E40" s="173" t="s">
        <v>178</v>
      </c>
      <c r="F40" s="173" t="s">
        <v>177</v>
      </c>
      <c r="G40" s="173"/>
      <c r="H40" s="18"/>
      <c r="I40" s="18"/>
      <c r="N40" s="17"/>
    </row>
    <row r="41" spans="1:14" s="16" customFormat="1" x14ac:dyDescent="0.3">
      <c r="A41" s="19"/>
      <c r="B41" s="172"/>
      <c r="C41" s="173"/>
      <c r="D41" s="173"/>
      <c r="E41" s="173"/>
      <c r="F41" s="119" t="s">
        <v>176</v>
      </c>
      <c r="G41" s="119" t="s">
        <v>175</v>
      </c>
      <c r="H41" s="18"/>
      <c r="I41" s="18"/>
      <c r="N41" s="17"/>
    </row>
    <row r="42" spans="1:14" s="16" customFormat="1" ht="37.5" x14ac:dyDescent="0.3">
      <c r="A42" s="19"/>
      <c r="B42" s="132" t="s">
        <v>808</v>
      </c>
      <c r="C42" s="132" t="s">
        <v>767</v>
      </c>
      <c r="D42" s="132" t="s">
        <v>699</v>
      </c>
      <c r="E42" s="132"/>
      <c r="F42" s="133" t="s">
        <v>691</v>
      </c>
      <c r="G42" s="133" t="s">
        <v>692</v>
      </c>
      <c r="H42" s="18"/>
      <c r="I42" s="18"/>
      <c r="N42" s="17"/>
    </row>
    <row r="43" spans="1:14" s="16" customFormat="1" ht="33.75" customHeight="1" x14ac:dyDescent="0.3">
      <c r="A43" s="19"/>
      <c r="B43" s="132" t="s">
        <v>807</v>
      </c>
      <c r="C43" s="132" t="s">
        <v>767</v>
      </c>
      <c r="D43" s="132" t="s">
        <v>700</v>
      </c>
      <c r="E43" s="132"/>
      <c r="F43" s="133" t="s">
        <v>691</v>
      </c>
      <c r="G43" s="133" t="s">
        <v>701</v>
      </c>
      <c r="H43" s="18"/>
      <c r="I43" s="18"/>
      <c r="N43" s="17"/>
    </row>
    <row r="44" spans="1:14" s="16" customFormat="1" ht="50" x14ac:dyDescent="0.3">
      <c r="A44" s="19"/>
      <c r="B44" s="132" t="s">
        <v>819</v>
      </c>
      <c r="C44" s="132" t="s">
        <v>767</v>
      </c>
      <c r="D44" s="132" t="s">
        <v>702</v>
      </c>
      <c r="E44" s="132"/>
      <c r="F44" s="133" t="s">
        <v>691</v>
      </c>
      <c r="G44" s="133" t="s">
        <v>692</v>
      </c>
      <c r="H44" s="18"/>
      <c r="I44" s="18"/>
      <c r="N44" s="17"/>
    </row>
    <row r="45" spans="1:14" s="16" customFormat="1" ht="39" customHeight="1" x14ac:dyDescent="0.3">
      <c r="A45" s="19"/>
      <c r="B45" s="132" t="s">
        <v>778</v>
      </c>
      <c r="C45" s="132" t="s">
        <v>768</v>
      </c>
      <c r="D45" s="132" t="s">
        <v>700</v>
      </c>
      <c r="E45" s="132"/>
      <c r="F45" s="133" t="s">
        <v>691</v>
      </c>
      <c r="G45" s="133" t="s">
        <v>692</v>
      </c>
      <c r="H45" s="18"/>
      <c r="I45" s="18"/>
      <c r="N45" s="17"/>
    </row>
    <row r="46" spans="1:14" s="16" customFormat="1" ht="50" x14ac:dyDescent="0.3">
      <c r="A46" s="19"/>
      <c r="B46" s="132" t="s">
        <v>833</v>
      </c>
      <c r="C46" s="132" t="s">
        <v>767</v>
      </c>
      <c r="D46" s="132" t="s">
        <v>699</v>
      </c>
      <c r="E46" s="132"/>
      <c r="F46" s="133" t="s">
        <v>703</v>
      </c>
      <c r="G46" s="133" t="s">
        <v>692</v>
      </c>
      <c r="H46" s="18"/>
      <c r="I46" s="18"/>
      <c r="N46" s="17"/>
    </row>
    <row r="47" spans="1:14" s="16" customFormat="1" ht="127.5" customHeight="1" x14ac:dyDescent="0.3">
      <c r="A47" s="19"/>
      <c r="B47" s="132" t="s">
        <v>836</v>
      </c>
      <c r="C47" s="132" t="s">
        <v>695</v>
      </c>
      <c r="D47" s="132" t="s">
        <v>809</v>
      </c>
      <c r="E47" s="132"/>
      <c r="F47" s="133" t="s">
        <v>691</v>
      </c>
      <c r="G47" s="133" t="s">
        <v>692</v>
      </c>
      <c r="H47" s="18"/>
      <c r="I47" s="18"/>
      <c r="N47" s="17"/>
    </row>
    <row r="48" spans="1:14" s="16" customFormat="1" ht="123.75" customHeight="1" x14ac:dyDescent="0.3">
      <c r="A48" s="19"/>
      <c r="B48" s="132" t="s">
        <v>824</v>
      </c>
      <c r="C48" s="132" t="s">
        <v>695</v>
      </c>
      <c r="D48" s="132" t="s">
        <v>837</v>
      </c>
      <c r="E48" s="132"/>
      <c r="F48" s="133" t="s">
        <v>691</v>
      </c>
      <c r="G48" s="133" t="s">
        <v>692</v>
      </c>
      <c r="H48" s="18"/>
      <c r="I48" s="18"/>
      <c r="N48" s="17"/>
    </row>
    <row r="49" spans="1:14" s="16" customFormat="1" ht="37.5" x14ac:dyDescent="0.3">
      <c r="A49" s="19"/>
      <c r="B49" s="132" t="s">
        <v>810</v>
      </c>
      <c r="C49" s="132" t="s">
        <v>695</v>
      </c>
      <c r="D49" s="132" t="s">
        <v>715</v>
      </c>
      <c r="E49" s="132" t="s">
        <v>705</v>
      </c>
      <c r="F49" s="133" t="s">
        <v>691</v>
      </c>
      <c r="G49" s="133" t="s">
        <v>692</v>
      </c>
      <c r="H49" s="18"/>
      <c r="I49" s="18"/>
      <c r="N49" s="17"/>
    </row>
    <row r="50" spans="1:14" s="16" customFormat="1" x14ac:dyDescent="0.3">
      <c r="A50" s="19"/>
      <c r="B50" s="132"/>
      <c r="C50" s="132"/>
      <c r="D50" s="132"/>
      <c r="E50" s="132"/>
      <c r="F50" s="133"/>
      <c r="G50" s="133"/>
      <c r="H50" s="18"/>
      <c r="I50" s="18"/>
      <c r="N50" s="17"/>
    </row>
    <row r="51" spans="1:14" s="16" customFormat="1" ht="23.25" customHeight="1" x14ac:dyDescent="0.3">
      <c r="A51" s="19"/>
      <c r="B51" s="132"/>
      <c r="C51" s="132"/>
      <c r="D51" s="132"/>
      <c r="E51" s="132"/>
      <c r="F51" s="133"/>
      <c r="G51" s="133"/>
      <c r="H51" s="18"/>
      <c r="I51" s="18"/>
      <c r="N51" s="17"/>
    </row>
    <row r="52" spans="1:14" s="77" customFormat="1" x14ac:dyDescent="0.25"/>
    <row r="53" spans="1:14" s="16" customFormat="1" ht="28.5" thickBot="1" x14ac:dyDescent="0.35">
      <c r="A53" s="115" t="s">
        <v>230</v>
      </c>
      <c r="B53" s="171" t="s">
        <v>185</v>
      </c>
      <c r="C53" s="171"/>
      <c r="D53" s="171"/>
      <c r="E53" s="171"/>
      <c r="F53" s="171"/>
      <c r="G53" s="171"/>
      <c r="H53" s="26"/>
      <c r="I53" s="26"/>
      <c r="N53" s="17"/>
    </row>
    <row r="54" spans="1:14" s="20" customFormat="1" x14ac:dyDescent="0.3">
      <c r="A54" s="24"/>
      <c r="B54" s="154" t="s">
        <v>627</v>
      </c>
      <c r="C54" s="23"/>
      <c r="D54" s="23"/>
      <c r="E54" s="23"/>
      <c r="F54" s="23"/>
      <c r="G54" s="23"/>
      <c r="H54" s="22"/>
      <c r="I54" s="22"/>
      <c r="N54" s="21"/>
    </row>
    <row r="55" spans="1:14" s="55" customFormat="1" ht="13" x14ac:dyDescent="0.3">
      <c r="B55" s="136" t="str">
        <f>"Year " &amp; Perf_Yr_n &amp; " Activities"</f>
        <v>Year 4 Activities</v>
      </c>
      <c r="C55" s="57"/>
      <c r="D55" s="58"/>
      <c r="E55" s="58"/>
      <c r="F55" s="58"/>
      <c r="G55" s="59"/>
      <c r="H55" s="50"/>
      <c r="I55" s="50"/>
      <c r="N55" s="56"/>
    </row>
    <row r="56" spans="1:14" s="16" customFormat="1" x14ac:dyDescent="0.3">
      <c r="A56" s="19"/>
      <c r="B56" s="176" t="s">
        <v>181</v>
      </c>
      <c r="C56" s="173" t="s">
        <v>180</v>
      </c>
      <c r="D56" s="169" t="s">
        <v>179</v>
      </c>
      <c r="E56" s="169" t="s">
        <v>178</v>
      </c>
      <c r="F56" s="173" t="s">
        <v>177</v>
      </c>
      <c r="G56" s="173"/>
      <c r="H56" s="18"/>
      <c r="I56" s="18"/>
      <c r="N56" s="17"/>
    </row>
    <row r="57" spans="1:14" s="16" customFormat="1" x14ac:dyDescent="0.3">
      <c r="A57" s="19"/>
      <c r="B57" s="177"/>
      <c r="C57" s="173"/>
      <c r="D57" s="170"/>
      <c r="E57" s="170"/>
      <c r="F57" s="119" t="s">
        <v>176</v>
      </c>
      <c r="G57" s="119" t="s">
        <v>175</v>
      </c>
      <c r="H57" s="18"/>
      <c r="I57" s="18"/>
      <c r="N57" s="17"/>
    </row>
    <row r="58" spans="1:14" s="16" customFormat="1" ht="50" x14ac:dyDescent="0.3">
      <c r="A58" s="19"/>
      <c r="B58" s="132" t="s">
        <v>847</v>
      </c>
      <c r="C58" s="132" t="s">
        <v>769</v>
      </c>
      <c r="D58" s="132" t="s">
        <v>848</v>
      </c>
      <c r="E58" s="132"/>
      <c r="F58" s="133" t="s">
        <v>691</v>
      </c>
      <c r="G58" s="133" t="s">
        <v>692</v>
      </c>
      <c r="H58" s="18"/>
      <c r="I58" s="18"/>
      <c r="N58" s="17"/>
    </row>
    <row r="59" spans="1:14" s="16" customFormat="1" ht="62.5" x14ac:dyDescent="0.3">
      <c r="A59" s="19"/>
      <c r="B59" s="132" t="s">
        <v>779</v>
      </c>
      <c r="C59" s="132" t="s">
        <v>769</v>
      </c>
      <c r="D59" s="132" t="s">
        <v>780</v>
      </c>
      <c r="E59" s="132"/>
      <c r="F59" s="133" t="s">
        <v>701</v>
      </c>
      <c r="G59" s="133" t="s">
        <v>692</v>
      </c>
      <c r="H59" s="18"/>
      <c r="I59" s="18"/>
      <c r="N59" s="17"/>
    </row>
    <row r="60" spans="1:14" s="16" customFormat="1" ht="37.5" x14ac:dyDescent="0.3">
      <c r="A60" s="19"/>
      <c r="B60" s="132" t="s">
        <v>811</v>
      </c>
      <c r="C60" s="132" t="s">
        <v>769</v>
      </c>
      <c r="D60" s="132" t="s">
        <v>717</v>
      </c>
      <c r="E60" s="132"/>
      <c r="F60" s="133" t="s">
        <v>691</v>
      </c>
      <c r="G60" s="133" t="s">
        <v>703</v>
      </c>
      <c r="H60" s="18"/>
      <c r="I60" s="18"/>
      <c r="N60" s="17"/>
    </row>
    <row r="61" spans="1:14" s="16" customFormat="1" ht="47.25" customHeight="1" x14ac:dyDescent="0.3">
      <c r="A61" s="19"/>
      <c r="B61" s="132"/>
      <c r="C61" s="132"/>
      <c r="D61" s="132"/>
      <c r="E61" s="132"/>
      <c r="F61" s="133"/>
      <c r="G61" s="133"/>
      <c r="H61" s="18"/>
      <c r="I61" s="18"/>
      <c r="N61" s="17"/>
    </row>
    <row r="62" spans="1:14" s="16" customFormat="1" x14ac:dyDescent="0.3">
      <c r="A62" s="19"/>
      <c r="B62" s="132"/>
      <c r="C62" s="132"/>
      <c r="D62" s="132"/>
      <c r="E62" s="132"/>
      <c r="F62" s="133"/>
      <c r="G62" s="133"/>
      <c r="H62" s="18"/>
      <c r="I62" s="18"/>
      <c r="N62" s="17"/>
    </row>
    <row r="63" spans="1:14" s="16" customFormat="1" x14ac:dyDescent="0.3">
      <c r="A63" s="19"/>
      <c r="B63" s="132"/>
      <c r="C63" s="132"/>
      <c r="D63" s="132"/>
      <c r="E63" s="132"/>
      <c r="F63" s="133"/>
      <c r="G63" s="133"/>
      <c r="H63" s="18"/>
      <c r="I63" s="18"/>
      <c r="N63" s="17"/>
    </row>
    <row r="64" spans="1:14" s="16" customFormat="1" x14ac:dyDescent="0.3">
      <c r="A64" s="19"/>
      <c r="B64" s="132"/>
      <c r="C64" s="132"/>
      <c r="D64" s="132"/>
      <c r="E64" s="132"/>
      <c r="F64" s="133"/>
      <c r="G64" s="133"/>
      <c r="H64" s="18"/>
      <c r="I64" s="18"/>
      <c r="N64" s="17"/>
    </row>
    <row r="65" spans="1:14" s="16" customFormat="1" x14ac:dyDescent="0.3">
      <c r="A65" s="19"/>
      <c r="B65" s="132"/>
      <c r="C65" s="132"/>
      <c r="D65" s="132"/>
      <c r="E65" s="132"/>
      <c r="F65" s="133"/>
      <c r="G65" s="133"/>
      <c r="H65" s="18"/>
      <c r="I65" s="18"/>
      <c r="N65" s="17"/>
    </row>
    <row r="66" spans="1:14" s="16" customFormat="1" x14ac:dyDescent="0.3">
      <c r="A66" s="19"/>
      <c r="B66" s="132"/>
      <c r="C66" s="132"/>
      <c r="D66" s="132"/>
      <c r="E66" s="132"/>
      <c r="F66" s="133"/>
      <c r="G66" s="133"/>
      <c r="H66" s="18"/>
      <c r="I66" s="18"/>
      <c r="N66" s="17"/>
    </row>
    <row r="67" spans="1:14" s="16" customFormat="1" x14ac:dyDescent="0.3">
      <c r="A67" s="19"/>
      <c r="B67" s="132"/>
      <c r="C67" s="132"/>
      <c r="D67" s="132"/>
      <c r="E67" s="132"/>
      <c r="F67" s="133"/>
      <c r="G67" s="133"/>
      <c r="H67" s="18"/>
      <c r="I67" s="18"/>
      <c r="N67" s="17"/>
    </row>
    <row r="68" spans="1:14" s="16" customFormat="1" x14ac:dyDescent="0.3">
      <c r="A68" s="19"/>
      <c r="H68" s="18"/>
      <c r="I68" s="18"/>
      <c r="N68" s="17"/>
    </row>
    <row r="69" spans="1:14" s="16" customFormat="1" ht="14.5" thickBot="1" x14ac:dyDescent="0.35">
      <c r="A69" s="19" t="s">
        <v>563</v>
      </c>
      <c r="B69" s="171" t="s">
        <v>184</v>
      </c>
      <c r="C69" s="171"/>
      <c r="D69" s="171"/>
      <c r="E69" s="171"/>
      <c r="F69" s="171"/>
      <c r="G69" s="171"/>
      <c r="H69" s="26"/>
      <c r="I69" s="26"/>
      <c r="N69" s="17"/>
    </row>
    <row r="70" spans="1:14" s="20" customFormat="1" x14ac:dyDescent="0.3">
      <c r="A70" s="24"/>
      <c r="B70" s="154" t="s">
        <v>627</v>
      </c>
      <c r="C70" s="23"/>
      <c r="D70" s="23"/>
      <c r="E70" s="23"/>
      <c r="F70" s="23"/>
      <c r="G70" s="23"/>
      <c r="H70" s="22"/>
      <c r="I70" s="22"/>
      <c r="N70" s="21"/>
    </row>
    <row r="71" spans="1:14" s="55" customFormat="1" ht="13" x14ac:dyDescent="0.3">
      <c r="B71" s="136" t="str">
        <f>"Year " &amp; Perf_Yr_n &amp; " Activities"</f>
        <v>Year 4 Activities</v>
      </c>
      <c r="C71" s="57"/>
      <c r="D71" s="58"/>
      <c r="E71" s="58"/>
      <c r="F71" s="58"/>
      <c r="G71" s="59"/>
      <c r="H71" s="50"/>
      <c r="I71" s="50"/>
      <c r="N71" s="56"/>
    </row>
    <row r="72" spans="1:14" s="16" customFormat="1" x14ac:dyDescent="0.3">
      <c r="A72" s="19"/>
      <c r="B72" s="176" t="s">
        <v>181</v>
      </c>
      <c r="C72" s="173" t="s">
        <v>180</v>
      </c>
      <c r="D72" s="169" t="s">
        <v>179</v>
      </c>
      <c r="E72" s="169" t="s">
        <v>178</v>
      </c>
      <c r="F72" s="173" t="s">
        <v>177</v>
      </c>
      <c r="G72" s="173"/>
      <c r="H72" s="18"/>
      <c r="I72" s="18"/>
      <c r="N72" s="17"/>
    </row>
    <row r="73" spans="1:14" s="16" customFormat="1" x14ac:dyDescent="0.3">
      <c r="A73" s="19"/>
      <c r="B73" s="177"/>
      <c r="C73" s="173"/>
      <c r="D73" s="170"/>
      <c r="E73" s="170"/>
      <c r="F73" s="119" t="s">
        <v>176</v>
      </c>
      <c r="G73" s="119" t="s">
        <v>175</v>
      </c>
      <c r="H73" s="18"/>
      <c r="I73" s="18"/>
      <c r="N73" s="17"/>
    </row>
    <row r="74" spans="1:14" s="16" customFormat="1" ht="72" customHeight="1" x14ac:dyDescent="0.3">
      <c r="A74" s="19"/>
      <c r="B74" s="132" t="s">
        <v>813</v>
      </c>
      <c r="C74" s="132" t="s">
        <v>769</v>
      </c>
      <c r="D74" s="132" t="s">
        <v>781</v>
      </c>
      <c r="E74" s="132"/>
      <c r="F74" s="133" t="s">
        <v>691</v>
      </c>
      <c r="G74" s="133" t="s">
        <v>692</v>
      </c>
      <c r="H74" s="18"/>
      <c r="I74" s="18"/>
      <c r="N74" s="17"/>
    </row>
    <row r="75" spans="1:14" s="16" customFormat="1" ht="46.5" customHeight="1" x14ac:dyDescent="0.3">
      <c r="A75" s="19"/>
      <c r="B75" s="132" t="s">
        <v>849</v>
      </c>
      <c r="C75" s="132" t="s">
        <v>769</v>
      </c>
      <c r="D75" s="132"/>
      <c r="E75" s="132" t="s">
        <v>718</v>
      </c>
      <c r="F75" s="133" t="s">
        <v>701</v>
      </c>
      <c r="G75" s="133" t="s">
        <v>703</v>
      </c>
      <c r="H75" s="18"/>
      <c r="I75" s="18"/>
      <c r="N75" s="17"/>
    </row>
    <row r="76" spans="1:14" s="16" customFormat="1" ht="62.25" customHeight="1" x14ac:dyDescent="0.3">
      <c r="A76" s="19"/>
      <c r="B76" s="132" t="s">
        <v>812</v>
      </c>
      <c r="C76" s="132" t="s">
        <v>769</v>
      </c>
      <c r="D76" s="132" t="s">
        <v>716</v>
      </c>
      <c r="E76" s="132"/>
      <c r="F76" s="133" t="s">
        <v>691</v>
      </c>
      <c r="G76" s="133" t="s">
        <v>692</v>
      </c>
      <c r="H76" s="18"/>
      <c r="I76" s="18"/>
      <c r="N76" s="17"/>
    </row>
    <row r="77" spans="1:14" s="16" customFormat="1" x14ac:dyDescent="0.3">
      <c r="A77" s="19"/>
      <c r="B77" s="132"/>
      <c r="C77" s="132"/>
      <c r="D77" s="132"/>
      <c r="E77" s="132"/>
      <c r="F77" s="133"/>
      <c r="G77" s="133"/>
      <c r="H77" s="18"/>
      <c r="I77" s="18"/>
      <c r="N77" s="17"/>
    </row>
    <row r="78" spans="1:14" s="16" customFormat="1" x14ac:dyDescent="0.3">
      <c r="A78" s="19"/>
      <c r="B78" s="132"/>
      <c r="C78" s="132"/>
      <c r="D78" s="132"/>
      <c r="E78" s="132"/>
      <c r="F78" s="133"/>
      <c r="G78" s="133"/>
      <c r="H78" s="18"/>
      <c r="I78" s="18"/>
      <c r="N78" s="17"/>
    </row>
    <row r="79" spans="1:14" s="16" customFormat="1" x14ac:dyDescent="0.3">
      <c r="A79" s="19"/>
      <c r="B79" s="132"/>
      <c r="C79" s="132"/>
      <c r="D79" s="132"/>
      <c r="E79" s="132"/>
      <c r="F79" s="133"/>
      <c r="G79" s="133"/>
      <c r="H79" s="18"/>
      <c r="I79" s="18"/>
      <c r="N79" s="17"/>
    </row>
    <row r="80" spans="1:14" s="16" customFormat="1" x14ac:dyDescent="0.3">
      <c r="A80" s="19"/>
      <c r="B80" s="132"/>
      <c r="C80" s="132"/>
      <c r="D80" s="132"/>
      <c r="E80" s="132"/>
      <c r="F80" s="133"/>
      <c r="G80" s="133"/>
      <c r="H80" s="18"/>
      <c r="I80" s="18"/>
      <c r="N80" s="17"/>
    </row>
    <row r="81" spans="1:14" s="16" customFormat="1" x14ac:dyDescent="0.3">
      <c r="A81" s="19"/>
      <c r="B81" s="132"/>
      <c r="C81" s="132"/>
      <c r="D81" s="132"/>
      <c r="E81" s="132"/>
      <c r="F81" s="133"/>
      <c r="G81" s="133"/>
      <c r="H81" s="18"/>
      <c r="I81" s="18"/>
      <c r="N81" s="17"/>
    </row>
    <row r="82" spans="1:14" s="16" customFormat="1" x14ac:dyDescent="0.3">
      <c r="A82" s="19"/>
      <c r="B82" s="132"/>
      <c r="C82" s="132"/>
      <c r="D82" s="132"/>
      <c r="E82" s="132"/>
      <c r="F82" s="133"/>
      <c r="G82" s="133"/>
      <c r="H82" s="18"/>
      <c r="I82" s="18"/>
      <c r="N82" s="17"/>
    </row>
    <row r="83" spans="1:14" s="16" customFormat="1" x14ac:dyDescent="0.3">
      <c r="A83" s="19"/>
      <c r="B83" s="132"/>
      <c r="C83" s="132"/>
      <c r="D83" s="132"/>
      <c r="E83" s="132"/>
      <c r="F83" s="133"/>
      <c r="G83" s="133"/>
      <c r="H83" s="18"/>
      <c r="I83" s="18"/>
      <c r="N83" s="17"/>
    </row>
    <row r="84" spans="1:14" s="16" customFormat="1" x14ac:dyDescent="0.3">
      <c r="A84" s="19"/>
      <c r="H84" s="18"/>
      <c r="I84" s="18"/>
      <c r="N84" s="17"/>
    </row>
    <row r="85" spans="1:14" s="16" customFormat="1" ht="14.5" thickBot="1" x14ac:dyDescent="0.35">
      <c r="A85" s="19" t="s">
        <v>563</v>
      </c>
      <c r="B85" s="171" t="s">
        <v>183</v>
      </c>
      <c r="C85" s="171"/>
      <c r="D85" s="171"/>
      <c r="E85" s="171"/>
      <c r="F85" s="171"/>
      <c r="G85" s="171"/>
      <c r="H85" s="26"/>
      <c r="I85" s="26"/>
      <c r="N85" s="17"/>
    </row>
    <row r="86" spans="1:14" s="20" customFormat="1" x14ac:dyDescent="0.3">
      <c r="A86" s="24"/>
      <c r="B86" s="154" t="s">
        <v>627</v>
      </c>
      <c r="C86" s="23"/>
      <c r="D86" s="23"/>
      <c r="E86" s="23"/>
      <c r="F86" s="23"/>
      <c r="G86" s="23"/>
      <c r="H86" s="22"/>
      <c r="I86" s="22"/>
      <c r="N86" s="21"/>
    </row>
    <row r="87" spans="1:14" s="55" customFormat="1" ht="13" x14ac:dyDescent="0.3">
      <c r="B87" s="136" t="str">
        <f>"Year " &amp; Perf_Yr_n &amp; " Activities"</f>
        <v>Year 4 Activities</v>
      </c>
      <c r="C87" s="57"/>
      <c r="D87" s="58"/>
      <c r="E87" s="58"/>
      <c r="F87" s="58"/>
      <c r="G87" s="59"/>
      <c r="H87" s="50"/>
      <c r="I87" s="50"/>
      <c r="N87" s="56"/>
    </row>
    <row r="88" spans="1:14" s="16" customFormat="1" x14ac:dyDescent="0.3">
      <c r="A88" s="19"/>
      <c r="B88" s="176" t="s">
        <v>181</v>
      </c>
      <c r="C88" s="173" t="s">
        <v>180</v>
      </c>
      <c r="D88" s="169" t="s">
        <v>179</v>
      </c>
      <c r="E88" s="169" t="s">
        <v>178</v>
      </c>
      <c r="F88" s="173" t="s">
        <v>177</v>
      </c>
      <c r="G88" s="173"/>
      <c r="H88" s="18"/>
      <c r="I88" s="18"/>
      <c r="N88" s="17"/>
    </row>
    <row r="89" spans="1:14" s="16" customFormat="1" x14ac:dyDescent="0.3">
      <c r="A89" s="19"/>
      <c r="B89" s="177"/>
      <c r="C89" s="173"/>
      <c r="D89" s="170"/>
      <c r="E89" s="170"/>
      <c r="F89" s="119" t="s">
        <v>176</v>
      </c>
      <c r="G89" s="119" t="s">
        <v>175</v>
      </c>
      <c r="H89" s="18"/>
      <c r="I89" s="18"/>
      <c r="N89" s="17"/>
    </row>
    <row r="90" spans="1:14" s="16" customFormat="1" ht="59.25" customHeight="1" x14ac:dyDescent="0.3">
      <c r="A90" s="19"/>
      <c r="B90" s="132" t="s">
        <v>782</v>
      </c>
      <c r="C90" s="132" t="s">
        <v>769</v>
      </c>
      <c r="D90" s="132" t="s">
        <v>781</v>
      </c>
      <c r="E90" s="132"/>
      <c r="F90" s="133" t="s">
        <v>691</v>
      </c>
      <c r="G90" s="133" t="s">
        <v>692</v>
      </c>
      <c r="H90" s="18"/>
      <c r="I90" s="18"/>
      <c r="N90" s="17"/>
    </row>
    <row r="91" spans="1:14" s="16" customFormat="1" ht="74.25" customHeight="1" x14ac:dyDescent="0.3">
      <c r="A91" s="19"/>
      <c r="B91" s="132" t="s">
        <v>815</v>
      </c>
      <c r="C91" s="132" t="s">
        <v>769</v>
      </c>
      <c r="D91" s="132" t="s">
        <v>783</v>
      </c>
      <c r="E91" s="132"/>
      <c r="F91" s="133" t="s">
        <v>691</v>
      </c>
      <c r="G91" s="133" t="s">
        <v>692</v>
      </c>
      <c r="H91" s="18"/>
      <c r="I91" s="18"/>
      <c r="N91" s="17"/>
    </row>
    <row r="92" spans="1:14" s="16" customFormat="1" ht="66.75" customHeight="1" x14ac:dyDescent="0.3">
      <c r="A92" s="19"/>
      <c r="B92" s="132" t="s">
        <v>814</v>
      </c>
      <c r="C92" s="132" t="s">
        <v>769</v>
      </c>
      <c r="D92" s="132" t="s">
        <v>783</v>
      </c>
      <c r="E92" s="132"/>
      <c r="F92" s="133" t="s">
        <v>691</v>
      </c>
      <c r="G92" s="133" t="s">
        <v>692</v>
      </c>
      <c r="H92" s="18"/>
      <c r="I92" s="18"/>
      <c r="N92" s="17"/>
    </row>
    <row r="93" spans="1:14" s="16" customFormat="1" ht="37.5" x14ac:dyDescent="0.3">
      <c r="A93" s="19"/>
      <c r="B93" s="132" t="s">
        <v>838</v>
      </c>
      <c r="C93" s="132" t="s">
        <v>769</v>
      </c>
      <c r="D93" s="132" t="s">
        <v>719</v>
      </c>
      <c r="E93" s="132"/>
      <c r="F93" s="133" t="s">
        <v>691</v>
      </c>
      <c r="G93" s="133" t="s">
        <v>692</v>
      </c>
      <c r="H93" s="18"/>
      <c r="I93" s="18"/>
      <c r="N93" s="17"/>
    </row>
    <row r="94" spans="1:14" s="16" customFormat="1" ht="63.75" customHeight="1" x14ac:dyDescent="0.3">
      <c r="A94" s="19"/>
      <c r="B94" s="132" t="s">
        <v>839</v>
      </c>
      <c r="C94" s="132" t="s">
        <v>798</v>
      </c>
      <c r="D94" s="132"/>
      <c r="E94" s="132"/>
      <c r="F94" s="133" t="s">
        <v>691</v>
      </c>
      <c r="G94" s="133" t="s">
        <v>692</v>
      </c>
      <c r="H94" s="18"/>
      <c r="I94" s="18"/>
      <c r="N94" s="17"/>
    </row>
    <row r="95" spans="1:14" s="16" customFormat="1" ht="21" customHeight="1" x14ac:dyDescent="0.3">
      <c r="A95" s="19"/>
      <c r="B95" s="132"/>
      <c r="C95" s="132"/>
      <c r="D95" s="132"/>
      <c r="E95" s="132"/>
      <c r="F95" s="133"/>
      <c r="G95" s="133"/>
      <c r="H95" s="18"/>
      <c r="I95" s="18"/>
      <c r="N95" s="17"/>
    </row>
    <row r="96" spans="1:14" s="16" customFormat="1" x14ac:dyDescent="0.3">
      <c r="A96" s="19"/>
      <c r="B96" s="132"/>
      <c r="C96" s="132"/>
      <c r="D96" s="132"/>
      <c r="E96" s="132"/>
      <c r="F96" s="133"/>
      <c r="G96" s="133"/>
      <c r="H96" s="18"/>
      <c r="I96" s="18"/>
      <c r="N96" s="17"/>
    </row>
    <row r="97" spans="1:14" s="16" customFormat="1" x14ac:dyDescent="0.3">
      <c r="A97" s="19"/>
      <c r="B97" s="132"/>
      <c r="C97" s="132"/>
      <c r="D97" s="132"/>
      <c r="E97" s="132"/>
      <c r="F97" s="133"/>
      <c r="G97" s="133"/>
      <c r="H97" s="18"/>
      <c r="I97" s="18"/>
      <c r="N97" s="17"/>
    </row>
    <row r="98" spans="1:14" s="16" customFormat="1" x14ac:dyDescent="0.3">
      <c r="A98" s="19"/>
      <c r="B98" s="132"/>
      <c r="C98" s="132"/>
      <c r="D98" s="132"/>
      <c r="E98" s="132"/>
      <c r="F98" s="133"/>
      <c r="G98" s="133"/>
      <c r="H98" s="18"/>
      <c r="I98" s="18"/>
      <c r="N98" s="17"/>
    </row>
    <row r="99" spans="1:14" s="16" customFormat="1" x14ac:dyDescent="0.3">
      <c r="A99" s="19"/>
      <c r="B99" s="132"/>
      <c r="C99" s="132"/>
      <c r="D99" s="132"/>
      <c r="E99" s="132"/>
      <c r="F99" s="133"/>
      <c r="G99" s="133"/>
      <c r="H99" s="18"/>
      <c r="I99" s="18"/>
      <c r="N99" s="17"/>
    </row>
    <row r="100" spans="1:14" s="16" customFormat="1" x14ac:dyDescent="0.3">
      <c r="A100" s="19"/>
      <c r="H100" s="18"/>
      <c r="I100" s="18"/>
      <c r="N100" s="17"/>
    </row>
    <row r="101" spans="1:14" s="16" customFormat="1" ht="28.5" thickBot="1" x14ac:dyDescent="0.35">
      <c r="A101" s="115" t="s">
        <v>230</v>
      </c>
      <c r="B101" s="171" t="s">
        <v>182</v>
      </c>
      <c r="C101" s="171"/>
      <c r="D101" s="171"/>
      <c r="E101" s="171"/>
      <c r="F101" s="171"/>
      <c r="G101" s="171"/>
      <c r="H101" s="26"/>
      <c r="I101" s="26"/>
      <c r="N101" s="17"/>
    </row>
    <row r="102" spans="1:14" s="20" customFormat="1" x14ac:dyDescent="0.3">
      <c r="A102" s="24"/>
      <c r="B102" s="154" t="s">
        <v>627</v>
      </c>
      <c r="C102" s="23"/>
      <c r="D102" s="23"/>
      <c r="E102" s="23"/>
      <c r="F102" s="23"/>
      <c r="G102" s="23"/>
      <c r="H102" s="22"/>
      <c r="I102" s="22"/>
      <c r="N102" s="21"/>
    </row>
    <row r="103" spans="1:14" s="55" customFormat="1" ht="13" x14ac:dyDescent="0.3">
      <c r="B103" s="136" t="str">
        <f>"Year " &amp; Perf_Yr_n &amp; " Activities"</f>
        <v>Year 4 Activities</v>
      </c>
      <c r="C103" s="57"/>
      <c r="D103" s="58"/>
      <c r="E103" s="58"/>
      <c r="F103" s="58"/>
      <c r="G103" s="59"/>
      <c r="H103" s="50"/>
      <c r="I103" s="50"/>
      <c r="N103" s="56"/>
    </row>
    <row r="104" spans="1:14" s="16" customFormat="1" x14ac:dyDescent="0.3">
      <c r="A104" s="19"/>
      <c r="B104" s="176" t="s">
        <v>181</v>
      </c>
      <c r="C104" s="173" t="s">
        <v>180</v>
      </c>
      <c r="D104" s="169" t="s">
        <v>179</v>
      </c>
      <c r="E104" s="169" t="s">
        <v>178</v>
      </c>
      <c r="F104" s="173" t="s">
        <v>177</v>
      </c>
      <c r="G104" s="173"/>
      <c r="H104" s="18"/>
      <c r="I104" s="18"/>
      <c r="N104" s="17"/>
    </row>
    <row r="105" spans="1:14" s="16" customFormat="1" x14ac:dyDescent="0.3">
      <c r="A105" s="19"/>
      <c r="B105" s="177"/>
      <c r="C105" s="173"/>
      <c r="D105" s="170"/>
      <c r="E105" s="170"/>
      <c r="F105" s="119" t="s">
        <v>176</v>
      </c>
      <c r="G105" s="119" t="s">
        <v>175</v>
      </c>
      <c r="H105" s="18"/>
      <c r="I105" s="18"/>
      <c r="N105" s="17"/>
    </row>
    <row r="106" spans="1:14" s="16" customFormat="1" ht="50" x14ac:dyDescent="0.3">
      <c r="A106" s="19"/>
      <c r="B106" s="132" t="s">
        <v>799</v>
      </c>
      <c r="C106" s="132" t="s">
        <v>720</v>
      </c>
      <c r="D106" s="132" t="s">
        <v>716</v>
      </c>
      <c r="E106" s="132"/>
      <c r="F106" s="133" t="s">
        <v>691</v>
      </c>
      <c r="G106" s="133" t="s">
        <v>692</v>
      </c>
      <c r="H106" s="18"/>
      <c r="I106" s="18"/>
      <c r="N106" s="17"/>
    </row>
    <row r="107" spans="1:14" s="16" customFormat="1" ht="56.25" customHeight="1" x14ac:dyDescent="0.3">
      <c r="A107" s="19"/>
      <c r="B107" s="132" t="s">
        <v>817</v>
      </c>
      <c r="C107" s="132" t="s">
        <v>721</v>
      </c>
      <c r="D107" s="132"/>
      <c r="E107" s="132" t="s">
        <v>718</v>
      </c>
      <c r="F107" s="133" t="s">
        <v>691</v>
      </c>
      <c r="G107" s="133" t="s">
        <v>703</v>
      </c>
      <c r="H107" s="18"/>
      <c r="I107" s="18"/>
      <c r="N107" s="17"/>
    </row>
    <row r="108" spans="1:14" s="16" customFormat="1" ht="36.75" customHeight="1" x14ac:dyDescent="0.3">
      <c r="A108" s="19"/>
      <c r="B108" s="132" t="s">
        <v>818</v>
      </c>
      <c r="C108" s="132" t="s">
        <v>721</v>
      </c>
      <c r="D108" s="132"/>
      <c r="E108" s="132"/>
      <c r="F108" s="133" t="s">
        <v>701</v>
      </c>
      <c r="G108" s="133" t="s">
        <v>701</v>
      </c>
      <c r="H108" s="18"/>
      <c r="I108" s="18"/>
      <c r="N108" s="17"/>
    </row>
    <row r="109" spans="1:14" s="16" customFormat="1" ht="36.75" customHeight="1" x14ac:dyDescent="0.3">
      <c r="A109" s="19"/>
      <c r="B109" s="132"/>
      <c r="C109" s="132"/>
      <c r="D109" s="132"/>
      <c r="E109" s="132"/>
      <c r="F109" s="133"/>
      <c r="G109" s="133"/>
      <c r="H109" s="18"/>
      <c r="I109" s="18"/>
      <c r="N109" s="17"/>
    </row>
    <row r="110" spans="1:14" s="16" customFormat="1" x14ac:dyDescent="0.3">
      <c r="A110" s="19"/>
      <c r="B110" s="132"/>
      <c r="C110" s="132"/>
      <c r="D110" s="132"/>
      <c r="E110" s="132"/>
      <c r="F110" s="133"/>
      <c r="G110" s="133"/>
      <c r="H110" s="18"/>
      <c r="I110" s="18"/>
      <c r="N110" s="17"/>
    </row>
    <row r="111" spans="1:14" s="16" customFormat="1" x14ac:dyDescent="0.3">
      <c r="A111" s="19"/>
      <c r="B111" s="132"/>
      <c r="C111" s="132"/>
      <c r="D111" s="132"/>
      <c r="E111" s="132"/>
      <c r="F111" s="133"/>
      <c r="G111" s="133"/>
      <c r="H111" s="18"/>
      <c r="I111" s="18"/>
      <c r="N111" s="17"/>
    </row>
    <row r="112" spans="1:14" s="16" customFormat="1" x14ac:dyDescent="0.3">
      <c r="A112" s="19"/>
      <c r="B112" s="132"/>
      <c r="C112" s="132"/>
      <c r="D112" s="132"/>
      <c r="E112" s="132"/>
      <c r="F112" s="133"/>
      <c r="G112" s="133"/>
      <c r="H112" s="18"/>
      <c r="I112" s="18"/>
      <c r="N112" s="17"/>
    </row>
    <row r="113" spans="1:14" s="16" customFormat="1" x14ac:dyDescent="0.3">
      <c r="A113" s="19"/>
      <c r="B113" s="132"/>
      <c r="C113" s="132"/>
      <c r="D113" s="132"/>
      <c r="E113" s="132"/>
      <c r="F113" s="133"/>
      <c r="G113" s="133"/>
      <c r="H113" s="18"/>
      <c r="I113" s="18"/>
      <c r="N113" s="17"/>
    </row>
    <row r="114" spans="1:14" s="16" customFormat="1" x14ac:dyDescent="0.3">
      <c r="A114" s="19"/>
      <c r="B114" s="132"/>
      <c r="C114" s="132"/>
      <c r="D114" s="132"/>
      <c r="E114" s="132"/>
      <c r="F114" s="133"/>
      <c r="G114" s="133"/>
      <c r="H114" s="18"/>
      <c r="I114" s="18"/>
      <c r="N114" s="17"/>
    </row>
    <row r="115" spans="1:14" s="16" customFormat="1" x14ac:dyDescent="0.3">
      <c r="A115" s="19"/>
      <c r="B115" s="132"/>
      <c r="C115" s="132"/>
      <c r="D115" s="132"/>
      <c r="E115" s="132"/>
      <c r="F115" s="133"/>
      <c r="G115" s="133"/>
      <c r="H115" s="18"/>
      <c r="I115" s="18"/>
      <c r="N115" s="17"/>
    </row>
    <row r="116" spans="1:14" s="16" customFormat="1" x14ac:dyDescent="0.3">
      <c r="A116" s="19"/>
      <c r="H116" s="25"/>
      <c r="I116" s="25"/>
      <c r="N116" s="17"/>
    </row>
    <row r="117" spans="1:14" s="20" customFormat="1" hidden="1" x14ac:dyDescent="0.3">
      <c r="A117" s="24"/>
      <c r="B117" s="23"/>
      <c r="C117" s="23"/>
      <c r="D117" s="23"/>
      <c r="E117" s="23"/>
      <c r="F117" s="23"/>
      <c r="G117" s="23"/>
      <c r="H117" s="22"/>
      <c r="I117" s="22"/>
      <c r="N117" s="21"/>
    </row>
    <row r="118" spans="1:14" s="16" customFormat="1" hidden="1" x14ac:dyDescent="0.3">
      <c r="A118" s="19"/>
      <c r="H118" s="18"/>
      <c r="I118" s="18"/>
      <c r="N118" s="17"/>
    </row>
    <row r="119" spans="1:14" s="16" customFormat="1" hidden="1" x14ac:dyDescent="0.3">
      <c r="A119" s="19"/>
      <c r="H119" s="18"/>
      <c r="I119" s="18"/>
      <c r="N119" s="17"/>
    </row>
    <row r="120" spans="1:14" s="16" customFormat="1" hidden="1" x14ac:dyDescent="0.3">
      <c r="A120" s="19"/>
      <c r="H120" s="18"/>
      <c r="I120" s="18"/>
      <c r="N120" s="17"/>
    </row>
    <row r="121" spans="1:14" s="16" customFormat="1" hidden="1" x14ac:dyDescent="0.3">
      <c r="A121" s="19"/>
      <c r="H121" s="18"/>
      <c r="I121" s="18"/>
      <c r="N121" s="17"/>
    </row>
    <row r="122" spans="1:14" s="16" customFormat="1" hidden="1" x14ac:dyDescent="0.3">
      <c r="A122" s="19"/>
      <c r="H122" s="18"/>
      <c r="I122" s="18"/>
      <c r="N122" s="17"/>
    </row>
    <row r="123" spans="1:14" s="16" customFormat="1" hidden="1" x14ac:dyDescent="0.3">
      <c r="A123" s="19"/>
      <c r="H123" s="18"/>
      <c r="I123" s="18"/>
      <c r="N123" s="17"/>
    </row>
    <row r="124" spans="1:14" s="16" customFormat="1" hidden="1" x14ac:dyDescent="0.3">
      <c r="A124" s="19"/>
      <c r="H124" s="18"/>
      <c r="I124" s="18"/>
      <c r="N124" s="17"/>
    </row>
    <row r="125" spans="1:14" s="16" customFormat="1" hidden="1" x14ac:dyDescent="0.3">
      <c r="A125" s="19"/>
      <c r="H125" s="18"/>
      <c r="I125" s="18"/>
      <c r="N125" s="17"/>
    </row>
    <row r="126" spans="1:14" s="16" customFormat="1" hidden="1" x14ac:dyDescent="0.3">
      <c r="A126" s="19"/>
      <c r="H126" s="18"/>
      <c r="I126" s="18"/>
      <c r="N126" s="17"/>
    </row>
    <row r="127" spans="1:14" s="16" customFormat="1" hidden="1" x14ac:dyDescent="0.3">
      <c r="A127" s="19"/>
      <c r="H127" s="18"/>
      <c r="I127" s="18"/>
      <c r="N127" s="17"/>
    </row>
    <row r="128" spans="1:14" s="16" customFormat="1" hidden="1" x14ac:dyDescent="0.3">
      <c r="A128" s="19"/>
      <c r="H128" s="18"/>
      <c r="I128" s="18"/>
      <c r="N128" s="17"/>
    </row>
    <row r="129" spans="1:14" s="16" customFormat="1" hidden="1" x14ac:dyDescent="0.3">
      <c r="A129" s="19"/>
      <c r="H129" s="18"/>
      <c r="I129" s="18"/>
      <c r="N129" s="17"/>
    </row>
    <row r="130" spans="1:14" s="16" customFormat="1" hidden="1" x14ac:dyDescent="0.3">
      <c r="A130" s="19"/>
      <c r="H130" s="18"/>
      <c r="I130" s="18"/>
      <c r="N130" s="17"/>
    </row>
    <row r="131" spans="1:14" s="16" customFormat="1" hidden="1" x14ac:dyDescent="0.3">
      <c r="A131" s="19"/>
      <c r="H131" s="18"/>
      <c r="I131" s="18"/>
      <c r="N131" s="17"/>
    </row>
    <row r="132" spans="1:14" s="16" customFormat="1" hidden="1" x14ac:dyDescent="0.3">
      <c r="A132" s="19"/>
      <c r="H132" s="18"/>
      <c r="I132" s="18"/>
      <c r="N132" s="17"/>
    </row>
    <row r="133" spans="1:14" s="16" customFormat="1" hidden="1" x14ac:dyDescent="0.3">
      <c r="A133" s="19"/>
      <c r="H133" s="18"/>
      <c r="I133" s="18"/>
      <c r="N133" s="17"/>
    </row>
    <row r="134" spans="1:14" s="16" customFormat="1" hidden="1" x14ac:dyDescent="0.3">
      <c r="A134" s="19"/>
      <c r="H134" s="18"/>
      <c r="I134" s="18"/>
      <c r="N134" s="17"/>
    </row>
    <row r="135" spans="1:14" s="16" customFormat="1" hidden="1" x14ac:dyDescent="0.3">
      <c r="A135" s="19"/>
      <c r="H135" s="18"/>
      <c r="I135" s="18"/>
      <c r="N135" s="17"/>
    </row>
    <row r="136" spans="1:14" s="16" customFormat="1" hidden="1" x14ac:dyDescent="0.3">
      <c r="A136" s="19"/>
      <c r="H136" s="18"/>
      <c r="I136" s="18"/>
      <c r="N136" s="17"/>
    </row>
    <row r="137" spans="1:14" s="16" customFormat="1" hidden="1" x14ac:dyDescent="0.3">
      <c r="A137" s="19"/>
      <c r="H137" s="18"/>
      <c r="I137" s="18"/>
      <c r="N137" s="17"/>
    </row>
    <row r="138" spans="1:14" s="16" customFormat="1" hidden="1" x14ac:dyDescent="0.3">
      <c r="A138" s="19"/>
      <c r="H138" s="18"/>
      <c r="I138" s="18"/>
      <c r="N138" s="17"/>
    </row>
    <row r="139" spans="1:14" s="16" customFormat="1" hidden="1" x14ac:dyDescent="0.3">
      <c r="A139" s="19"/>
      <c r="H139" s="18"/>
      <c r="I139" s="18"/>
      <c r="N139" s="17"/>
    </row>
    <row r="140" spans="1:14" s="16" customFormat="1" hidden="1" x14ac:dyDescent="0.3">
      <c r="A140" s="19"/>
      <c r="H140" s="18"/>
      <c r="I140" s="18"/>
      <c r="N140" s="17"/>
    </row>
    <row r="141" spans="1:14" s="16" customFormat="1" hidden="1" x14ac:dyDescent="0.3">
      <c r="A141" s="19"/>
      <c r="H141" s="18"/>
      <c r="I141" s="18"/>
      <c r="N141" s="17"/>
    </row>
    <row r="142" spans="1:14" s="16" customFormat="1" hidden="1" x14ac:dyDescent="0.3">
      <c r="A142" s="19"/>
      <c r="H142" s="18"/>
      <c r="I142" s="18"/>
      <c r="N142" s="17"/>
    </row>
    <row r="143" spans="1:14" s="16" customFormat="1" hidden="1" x14ac:dyDescent="0.3">
      <c r="A143" s="19"/>
      <c r="H143" s="18"/>
      <c r="I143" s="18"/>
      <c r="N143" s="17"/>
    </row>
    <row r="144" spans="1:14" s="16" customFormat="1" hidden="1" x14ac:dyDescent="0.3">
      <c r="A144" s="19"/>
      <c r="H144" s="18"/>
      <c r="I144" s="18"/>
      <c r="N144" s="17"/>
    </row>
    <row r="145" spans="1:14" s="16" customFormat="1" hidden="1" x14ac:dyDescent="0.3">
      <c r="A145" s="19"/>
      <c r="H145" s="18"/>
      <c r="I145" s="18"/>
      <c r="N145" s="17"/>
    </row>
    <row r="146" spans="1:14" s="16" customFormat="1" hidden="1" x14ac:dyDescent="0.3">
      <c r="A146" s="19"/>
      <c r="H146" s="18"/>
      <c r="I146" s="18"/>
      <c r="N146" s="17"/>
    </row>
    <row r="147" spans="1:14" s="16" customFormat="1" hidden="1" x14ac:dyDescent="0.25">
      <c r="A147" s="19"/>
      <c r="B147" s="12"/>
      <c r="C147" s="12"/>
      <c r="D147" s="12"/>
      <c r="E147" s="12"/>
      <c r="F147" s="12"/>
      <c r="G147" s="12"/>
      <c r="H147" s="18"/>
      <c r="I147" s="18"/>
      <c r="N147" s="17"/>
    </row>
    <row r="148" spans="1:14" hidden="1" x14ac:dyDescent="0.25">
      <c r="B148" s="16"/>
      <c r="C148" s="16"/>
      <c r="D148" s="16"/>
      <c r="E148" s="16"/>
      <c r="F148" s="16"/>
      <c r="G148" s="16"/>
    </row>
    <row r="149" spans="1:14" s="16" customFormat="1" hidden="1" x14ac:dyDescent="0.3">
      <c r="A149" s="19"/>
      <c r="H149" s="18"/>
      <c r="I149" s="18"/>
      <c r="N149" s="17"/>
    </row>
    <row r="150" spans="1:14" s="16" customFormat="1" hidden="1" x14ac:dyDescent="0.3">
      <c r="A150" s="19"/>
      <c r="H150" s="18"/>
      <c r="I150" s="18"/>
      <c r="N150" s="17"/>
    </row>
    <row r="151" spans="1:14" s="16" customFormat="1" hidden="1" x14ac:dyDescent="0.3">
      <c r="A151" s="19"/>
      <c r="H151" s="18"/>
      <c r="I151" s="18"/>
      <c r="N151" s="17"/>
    </row>
    <row r="152" spans="1:14" s="16" customFormat="1" hidden="1" x14ac:dyDescent="0.3">
      <c r="A152" s="19"/>
      <c r="H152" s="18"/>
      <c r="I152" s="18"/>
      <c r="N152" s="17"/>
    </row>
    <row r="153" spans="1:14" s="16" customFormat="1" hidden="1" x14ac:dyDescent="0.3">
      <c r="A153" s="19"/>
      <c r="H153" s="18"/>
      <c r="I153" s="18"/>
      <c r="N153" s="17"/>
    </row>
    <row r="154" spans="1:14" s="16" customFormat="1" hidden="1" x14ac:dyDescent="0.3">
      <c r="A154" s="19"/>
      <c r="H154" s="18"/>
      <c r="I154" s="18"/>
      <c r="N154" s="17"/>
    </row>
    <row r="155" spans="1:14" s="16" customFormat="1" hidden="1" x14ac:dyDescent="0.3">
      <c r="A155" s="19"/>
      <c r="H155" s="18"/>
      <c r="I155" s="18"/>
      <c r="N155" s="17"/>
    </row>
    <row r="156" spans="1:14" s="16" customFormat="1" hidden="1" x14ac:dyDescent="0.3">
      <c r="A156" s="19"/>
      <c r="H156" s="18"/>
      <c r="I156" s="18"/>
      <c r="N156" s="17"/>
    </row>
    <row r="157" spans="1:14" s="16" customFormat="1" hidden="1" x14ac:dyDescent="0.3">
      <c r="A157" s="19"/>
      <c r="H157" s="18"/>
      <c r="I157" s="18"/>
      <c r="N157" s="17"/>
    </row>
    <row r="158" spans="1:14" s="16" customFormat="1" hidden="1" x14ac:dyDescent="0.3">
      <c r="A158" s="19"/>
      <c r="H158" s="18"/>
      <c r="I158" s="18"/>
      <c r="N158" s="17"/>
    </row>
    <row r="159" spans="1:14" s="16" customFormat="1" hidden="1" x14ac:dyDescent="0.3">
      <c r="A159" s="19"/>
      <c r="H159" s="18"/>
      <c r="I159" s="18"/>
      <c r="N159" s="17"/>
    </row>
    <row r="160" spans="1:14" s="16" customFormat="1" hidden="1" x14ac:dyDescent="0.3">
      <c r="A160" s="19"/>
      <c r="H160" s="18"/>
      <c r="I160" s="18"/>
      <c r="N160" s="17"/>
    </row>
    <row r="161" spans="1:14" s="16" customFormat="1" hidden="1" x14ac:dyDescent="0.3">
      <c r="A161" s="19"/>
      <c r="H161" s="18"/>
      <c r="I161" s="18"/>
      <c r="N161" s="17"/>
    </row>
    <row r="162" spans="1:14" s="16" customFormat="1" hidden="1" x14ac:dyDescent="0.3">
      <c r="A162" s="19"/>
      <c r="H162" s="18"/>
      <c r="I162" s="18"/>
      <c r="N162" s="17"/>
    </row>
    <row r="163" spans="1:14" s="16" customFormat="1" hidden="1" x14ac:dyDescent="0.3">
      <c r="A163" s="19"/>
      <c r="H163" s="18"/>
      <c r="I163" s="18"/>
      <c r="N163" s="17"/>
    </row>
    <row r="164" spans="1:14" s="16" customFormat="1" hidden="1" x14ac:dyDescent="0.3">
      <c r="A164" s="19"/>
      <c r="H164" s="18"/>
      <c r="I164" s="18"/>
      <c r="N164" s="17"/>
    </row>
    <row r="165" spans="1:14" s="16" customFormat="1" hidden="1" x14ac:dyDescent="0.3">
      <c r="A165" s="19"/>
      <c r="H165" s="18"/>
      <c r="I165" s="18"/>
      <c r="N165" s="17"/>
    </row>
    <row r="166" spans="1:14" s="16" customFormat="1" hidden="1" x14ac:dyDescent="0.3">
      <c r="A166" s="19"/>
      <c r="H166" s="18"/>
      <c r="I166" s="18"/>
      <c r="N166" s="17"/>
    </row>
    <row r="167" spans="1:14" s="16" customFormat="1" hidden="1" x14ac:dyDescent="0.3">
      <c r="A167" s="19"/>
      <c r="H167" s="18"/>
      <c r="I167" s="18"/>
      <c r="N167" s="17"/>
    </row>
    <row r="168" spans="1:14" s="16" customFormat="1" hidden="1" x14ac:dyDescent="0.3">
      <c r="A168" s="19"/>
      <c r="H168" s="18"/>
      <c r="I168" s="18"/>
      <c r="N168" s="17"/>
    </row>
    <row r="169" spans="1:14" s="16" customFormat="1" hidden="1" x14ac:dyDescent="0.3">
      <c r="A169" s="19"/>
      <c r="H169" s="18"/>
      <c r="I169" s="18"/>
      <c r="N169" s="17"/>
    </row>
    <row r="170" spans="1:14" s="16" customFormat="1" hidden="1" x14ac:dyDescent="0.3">
      <c r="A170" s="19"/>
      <c r="H170" s="18"/>
      <c r="I170" s="18"/>
      <c r="N170" s="17"/>
    </row>
    <row r="171" spans="1:14" s="16" customFormat="1" hidden="1" x14ac:dyDescent="0.3">
      <c r="A171" s="19"/>
      <c r="H171" s="18"/>
      <c r="I171" s="18"/>
      <c r="N171" s="17"/>
    </row>
    <row r="172" spans="1:14" s="16" customFormat="1" hidden="1" x14ac:dyDescent="0.3">
      <c r="A172" s="19"/>
      <c r="H172" s="18"/>
      <c r="I172" s="18"/>
      <c r="N172" s="17"/>
    </row>
    <row r="173" spans="1:14" s="16" customFormat="1" hidden="1" x14ac:dyDescent="0.3">
      <c r="A173" s="19"/>
      <c r="H173" s="18"/>
      <c r="I173" s="18"/>
      <c r="N173" s="17"/>
    </row>
    <row r="174" spans="1:14" s="16" customFormat="1" hidden="1" x14ac:dyDescent="0.3">
      <c r="A174" s="19"/>
      <c r="H174" s="18"/>
      <c r="I174" s="18"/>
      <c r="N174" s="17"/>
    </row>
    <row r="175" spans="1:14" s="16" customFormat="1" hidden="1" x14ac:dyDescent="0.3">
      <c r="A175" s="19"/>
      <c r="H175" s="18"/>
      <c r="I175" s="18"/>
      <c r="N175" s="17"/>
    </row>
    <row r="176" spans="1:14" s="16" customFormat="1" hidden="1" x14ac:dyDescent="0.3">
      <c r="A176" s="19"/>
      <c r="H176" s="18"/>
      <c r="I176" s="18"/>
      <c r="N176" s="17"/>
    </row>
    <row r="177" spans="1:14" s="16" customFormat="1" hidden="1" x14ac:dyDescent="0.25">
      <c r="A177" s="19"/>
      <c r="B177" s="12"/>
      <c r="C177" s="12"/>
      <c r="D177" s="12"/>
      <c r="E177" s="12"/>
      <c r="F177" s="12"/>
      <c r="G177" s="12"/>
      <c r="H177" s="18"/>
      <c r="I177" s="18"/>
      <c r="N177" s="17"/>
    </row>
    <row r="178" spans="1:14" hidden="1" x14ac:dyDescent="0.25">
      <c r="B178" s="16"/>
      <c r="C178" s="16"/>
      <c r="D178" s="16"/>
      <c r="E178" s="16"/>
      <c r="F178" s="16"/>
      <c r="G178" s="16"/>
    </row>
    <row r="179" spans="1:14" s="16" customFormat="1" hidden="1" x14ac:dyDescent="0.3">
      <c r="A179" s="19"/>
      <c r="H179" s="18"/>
      <c r="I179" s="18"/>
      <c r="N179" s="17"/>
    </row>
    <row r="180" spans="1:14" s="16" customFormat="1" hidden="1" x14ac:dyDescent="0.3">
      <c r="A180" s="19"/>
      <c r="H180" s="18"/>
      <c r="I180" s="18"/>
      <c r="N180" s="17"/>
    </row>
    <row r="181" spans="1:14" s="16" customFormat="1" hidden="1" x14ac:dyDescent="0.3">
      <c r="A181" s="19"/>
      <c r="H181" s="18"/>
      <c r="I181" s="18"/>
      <c r="N181" s="17"/>
    </row>
    <row r="182" spans="1:14" s="16" customFormat="1" hidden="1" x14ac:dyDescent="0.3">
      <c r="A182" s="19"/>
      <c r="H182" s="18"/>
      <c r="I182" s="18"/>
      <c r="N182" s="17"/>
    </row>
    <row r="183" spans="1:14" s="16" customFormat="1" hidden="1" x14ac:dyDescent="0.3">
      <c r="A183" s="19"/>
      <c r="H183" s="18"/>
      <c r="I183" s="18"/>
      <c r="N183" s="17"/>
    </row>
    <row r="184" spans="1:14" s="16" customFormat="1" hidden="1" x14ac:dyDescent="0.3">
      <c r="A184" s="19"/>
      <c r="H184" s="18"/>
      <c r="I184" s="18"/>
      <c r="N184" s="17"/>
    </row>
    <row r="185" spans="1:14" s="16" customFormat="1" hidden="1" x14ac:dyDescent="0.3">
      <c r="A185" s="19"/>
      <c r="H185" s="18"/>
      <c r="I185" s="18"/>
      <c r="N185" s="17"/>
    </row>
    <row r="186" spans="1:14" s="16" customFormat="1" hidden="1" x14ac:dyDescent="0.3">
      <c r="A186" s="19"/>
      <c r="H186" s="18"/>
      <c r="I186" s="18"/>
      <c r="N186" s="17"/>
    </row>
    <row r="187" spans="1:14" s="16" customFormat="1" hidden="1" x14ac:dyDescent="0.3">
      <c r="A187" s="19"/>
      <c r="H187" s="18"/>
      <c r="I187" s="18"/>
      <c r="N187" s="17"/>
    </row>
    <row r="188" spans="1:14" s="16" customFormat="1" hidden="1" x14ac:dyDescent="0.3">
      <c r="A188" s="19"/>
      <c r="H188" s="18"/>
      <c r="I188" s="18"/>
      <c r="N188" s="17"/>
    </row>
    <row r="189" spans="1:14" s="16" customFormat="1" hidden="1" x14ac:dyDescent="0.3">
      <c r="A189" s="19"/>
      <c r="H189" s="18"/>
      <c r="I189" s="18"/>
      <c r="N189" s="17"/>
    </row>
    <row r="190" spans="1:14" s="16" customFormat="1" hidden="1" x14ac:dyDescent="0.3">
      <c r="A190" s="19"/>
      <c r="H190" s="18"/>
      <c r="I190" s="18"/>
      <c r="N190" s="17"/>
    </row>
    <row r="191" spans="1:14" s="16" customFormat="1" hidden="1" x14ac:dyDescent="0.3">
      <c r="A191" s="19"/>
      <c r="H191" s="18"/>
      <c r="I191" s="18"/>
      <c r="N191" s="17"/>
    </row>
    <row r="192" spans="1:14" s="16" customFormat="1" hidden="1" x14ac:dyDescent="0.3">
      <c r="A192" s="19"/>
      <c r="H192" s="18"/>
      <c r="I192" s="18"/>
      <c r="N192" s="17"/>
    </row>
    <row r="193" spans="1:14" s="16" customFormat="1" hidden="1" x14ac:dyDescent="0.3">
      <c r="A193" s="19"/>
      <c r="H193" s="18"/>
      <c r="I193" s="18"/>
      <c r="N193" s="17"/>
    </row>
    <row r="194" spans="1:14" s="16" customFormat="1" hidden="1" x14ac:dyDescent="0.3">
      <c r="A194" s="19"/>
      <c r="H194" s="18"/>
      <c r="I194" s="18"/>
      <c r="N194" s="17"/>
    </row>
    <row r="195" spans="1:14" s="16" customFormat="1" hidden="1" x14ac:dyDescent="0.3">
      <c r="A195" s="19"/>
      <c r="H195" s="18"/>
      <c r="I195" s="18"/>
      <c r="N195" s="17"/>
    </row>
    <row r="196" spans="1:14" s="16" customFormat="1" hidden="1" x14ac:dyDescent="0.3">
      <c r="A196" s="19"/>
      <c r="H196" s="18"/>
      <c r="I196" s="18"/>
      <c r="N196" s="17"/>
    </row>
    <row r="197" spans="1:14" s="16" customFormat="1" hidden="1" x14ac:dyDescent="0.3">
      <c r="A197" s="19"/>
      <c r="H197" s="18"/>
      <c r="I197" s="18"/>
      <c r="N197" s="17"/>
    </row>
    <row r="198" spans="1:14" s="16" customFormat="1" hidden="1" x14ac:dyDescent="0.3">
      <c r="A198" s="19"/>
      <c r="H198" s="18"/>
      <c r="I198" s="18"/>
      <c r="N198" s="17"/>
    </row>
    <row r="199" spans="1:14" s="16" customFormat="1" hidden="1" x14ac:dyDescent="0.3">
      <c r="A199" s="19"/>
      <c r="H199" s="18"/>
      <c r="I199" s="18"/>
      <c r="N199" s="17"/>
    </row>
    <row r="200" spans="1:14" s="16" customFormat="1" hidden="1" x14ac:dyDescent="0.3">
      <c r="A200" s="19"/>
      <c r="H200" s="18"/>
      <c r="I200" s="18"/>
      <c r="N200" s="17"/>
    </row>
    <row r="201" spans="1:14" s="16" customFormat="1" hidden="1" x14ac:dyDescent="0.3">
      <c r="A201" s="19"/>
      <c r="H201" s="18"/>
      <c r="I201" s="18"/>
      <c r="N201" s="17"/>
    </row>
    <row r="202" spans="1:14" s="16" customFormat="1" hidden="1" x14ac:dyDescent="0.3">
      <c r="A202" s="19"/>
      <c r="H202" s="18"/>
      <c r="I202" s="18"/>
      <c r="N202" s="17"/>
    </row>
    <row r="203" spans="1:14" s="16" customFormat="1" hidden="1" x14ac:dyDescent="0.3">
      <c r="A203" s="19"/>
      <c r="H203" s="18"/>
      <c r="I203" s="18"/>
      <c r="N203" s="17"/>
    </row>
    <row r="204" spans="1:14" s="16" customFormat="1" hidden="1" x14ac:dyDescent="0.3">
      <c r="A204" s="19"/>
      <c r="H204" s="18"/>
      <c r="I204" s="18"/>
      <c r="N204" s="17"/>
    </row>
    <row r="205" spans="1:14" s="16" customFormat="1" hidden="1" x14ac:dyDescent="0.3">
      <c r="A205" s="19"/>
      <c r="H205" s="18"/>
      <c r="I205" s="18"/>
      <c r="N205" s="17"/>
    </row>
    <row r="206" spans="1:14" s="16" customFormat="1" hidden="1" x14ac:dyDescent="0.3">
      <c r="A206" s="19"/>
      <c r="H206" s="18"/>
      <c r="I206" s="18"/>
      <c r="N206" s="17"/>
    </row>
    <row r="207" spans="1:14" s="16" customFormat="1" hidden="1" x14ac:dyDescent="0.25">
      <c r="A207" s="19"/>
      <c r="B207" s="12"/>
      <c r="C207" s="12"/>
      <c r="D207" s="12"/>
      <c r="E207" s="12"/>
      <c r="F207" s="12"/>
      <c r="G207" s="12"/>
      <c r="H207" s="18"/>
      <c r="I207" s="18"/>
      <c r="N207" s="17"/>
    </row>
    <row r="208" spans="1:14" hidden="1" x14ac:dyDescent="0.25">
      <c r="B208" s="16"/>
      <c r="C208" s="16"/>
      <c r="D208" s="16"/>
      <c r="E208" s="16"/>
      <c r="F208" s="16"/>
      <c r="G208" s="16"/>
    </row>
    <row r="209" spans="1:14" s="16" customFormat="1" hidden="1" x14ac:dyDescent="0.3">
      <c r="A209" s="19"/>
      <c r="H209" s="18"/>
      <c r="I209" s="18"/>
      <c r="N209" s="17"/>
    </row>
    <row r="210" spans="1:14" s="16" customFormat="1" hidden="1" x14ac:dyDescent="0.3">
      <c r="A210" s="19"/>
      <c r="H210" s="18"/>
      <c r="I210" s="18"/>
      <c r="N210" s="17"/>
    </row>
    <row r="211" spans="1:14" s="16" customFormat="1" hidden="1" x14ac:dyDescent="0.3">
      <c r="A211" s="19"/>
      <c r="H211" s="18"/>
      <c r="I211" s="18"/>
      <c r="N211" s="17"/>
    </row>
    <row r="212" spans="1:14" s="16" customFormat="1" hidden="1" x14ac:dyDescent="0.3">
      <c r="A212" s="19"/>
      <c r="H212" s="18"/>
      <c r="I212" s="18"/>
      <c r="N212" s="17"/>
    </row>
    <row r="213" spans="1:14" s="16" customFormat="1" hidden="1" x14ac:dyDescent="0.3">
      <c r="A213" s="19"/>
      <c r="H213" s="18"/>
      <c r="I213" s="18"/>
      <c r="N213" s="17"/>
    </row>
    <row r="214" spans="1:14" s="16" customFormat="1" hidden="1" x14ac:dyDescent="0.3">
      <c r="A214" s="19"/>
      <c r="H214" s="18"/>
      <c r="I214" s="18"/>
      <c r="N214" s="17"/>
    </row>
    <row r="215" spans="1:14" s="16" customFormat="1" hidden="1" x14ac:dyDescent="0.3">
      <c r="A215" s="19"/>
      <c r="H215" s="18"/>
      <c r="I215" s="18"/>
      <c r="N215" s="17"/>
    </row>
    <row r="216" spans="1:14" s="16" customFormat="1" hidden="1" x14ac:dyDescent="0.3">
      <c r="A216" s="19"/>
      <c r="H216" s="18"/>
      <c r="I216" s="18"/>
      <c r="N216" s="17"/>
    </row>
    <row r="217" spans="1:14" s="16" customFormat="1" hidden="1" x14ac:dyDescent="0.3">
      <c r="A217" s="19"/>
      <c r="H217" s="18"/>
      <c r="I217" s="18"/>
      <c r="N217" s="17"/>
    </row>
    <row r="218" spans="1:14" s="16" customFormat="1" hidden="1" x14ac:dyDescent="0.3">
      <c r="A218" s="19"/>
      <c r="H218" s="18"/>
      <c r="I218" s="18"/>
      <c r="N218" s="17"/>
    </row>
    <row r="219" spans="1:14" s="16" customFormat="1" hidden="1" x14ac:dyDescent="0.3">
      <c r="A219" s="19"/>
      <c r="H219" s="18"/>
      <c r="I219" s="18"/>
      <c r="N219" s="17"/>
    </row>
    <row r="220" spans="1:14" s="16" customFormat="1" hidden="1" x14ac:dyDescent="0.3">
      <c r="A220" s="19"/>
      <c r="H220" s="18"/>
      <c r="I220" s="18"/>
      <c r="N220" s="17"/>
    </row>
    <row r="221" spans="1:14" s="16" customFormat="1" hidden="1" x14ac:dyDescent="0.3">
      <c r="A221" s="19"/>
      <c r="H221" s="18"/>
      <c r="I221" s="18"/>
      <c r="N221" s="17"/>
    </row>
    <row r="222" spans="1:14" s="16" customFormat="1" hidden="1" x14ac:dyDescent="0.3">
      <c r="A222" s="19"/>
      <c r="H222" s="18"/>
      <c r="I222" s="18"/>
      <c r="N222" s="17"/>
    </row>
    <row r="223" spans="1:14" s="16" customFormat="1" hidden="1" x14ac:dyDescent="0.3">
      <c r="A223" s="19"/>
      <c r="H223" s="18"/>
      <c r="I223" s="18"/>
      <c r="N223" s="17"/>
    </row>
    <row r="224" spans="1:14" s="16" customFormat="1" hidden="1" x14ac:dyDescent="0.3">
      <c r="A224" s="19"/>
      <c r="H224" s="18"/>
      <c r="I224" s="18"/>
      <c r="N224" s="17"/>
    </row>
    <row r="225" spans="1:14" s="16" customFormat="1" hidden="1" x14ac:dyDescent="0.3">
      <c r="A225" s="19"/>
      <c r="H225" s="18"/>
      <c r="I225" s="18"/>
      <c r="N225" s="17"/>
    </row>
    <row r="226" spans="1:14" s="16" customFormat="1" hidden="1" x14ac:dyDescent="0.3">
      <c r="A226" s="19"/>
      <c r="H226" s="18"/>
      <c r="I226" s="18"/>
      <c r="N226" s="17"/>
    </row>
    <row r="227" spans="1:14" s="16" customFormat="1" hidden="1" x14ac:dyDescent="0.3">
      <c r="A227" s="19"/>
      <c r="H227" s="18"/>
      <c r="I227" s="18"/>
      <c r="N227" s="17"/>
    </row>
    <row r="228" spans="1:14" s="16" customFormat="1" hidden="1" x14ac:dyDescent="0.3">
      <c r="A228" s="19"/>
      <c r="H228" s="18"/>
      <c r="I228" s="18"/>
      <c r="N228" s="17"/>
    </row>
    <row r="229" spans="1:14" s="16" customFormat="1" hidden="1" x14ac:dyDescent="0.3">
      <c r="A229" s="19"/>
      <c r="H229" s="18"/>
      <c r="I229" s="18"/>
      <c r="N229" s="17"/>
    </row>
    <row r="230" spans="1:14" s="16" customFormat="1" hidden="1" x14ac:dyDescent="0.3">
      <c r="A230" s="19"/>
      <c r="H230" s="18"/>
      <c r="I230" s="18"/>
      <c r="N230" s="17"/>
    </row>
    <row r="231" spans="1:14" s="16" customFormat="1" hidden="1" x14ac:dyDescent="0.3">
      <c r="A231" s="19"/>
      <c r="H231" s="18"/>
      <c r="I231" s="18"/>
      <c r="N231" s="17"/>
    </row>
    <row r="232" spans="1:14" s="16" customFormat="1" hidden="1" x14ac:dyDescent="0.3">
      <c r="A232" s="19"/>
      <c r="H232" s="18"/>
      <c r="I232" s="18"/>
      <c r="N232" s="17"/>
    </row>
    <row r="233" spans="1:14" s="16" customFormat="1" hidden="1" x14ac:dyDescent="0.3">
      <c r="A233" s="19"/>
      <c r="H233" s="18"/>
      <c r="I233" s="18"/>
      <c r="N233" s="17"/>
    </row>
    <row r="234" spans="1:14" s="16" customFormat="1" hidden="1" x14ac:dyDescent="0.3">
      <c r="A234" s="19"/>
      <c r="H234" s="18"/>
      <c r="I234" s="18"/>
      <c r="N234" s="17"/>
    </row>
    <row r="235" spans="1:14" s="16" customFormat="1" hidden="1" x14ac:dyDescent="0.3">
      <c r="A235" s="19"/>
      <c r="H235" s="18"/>
      <c r="I235" s="18"/>
      <c r="N235" s="17"/>
    </row>
    <row r="236" spans="1:14" s="16" customFormat="1" hidden="1" x14ac:dyDescent="0.3">
      <c r="A236" s="19"/>
      <c r="H236" s="18"/>
      <c r="I236" s="18"/>
      <c r="N236" s="17"/>
    </row>
    <row r="237" spans="1:14" s="16" customFormat="1" hidden="1" x14ac:dyDescent="0.25">
      <c r="A237" s="19"/>
      <c r="B237" s="12"/>
      <c r="C237" s="12"/>
      <c r="D237" s="12"/>
      <c r="E237" s="12"/>
      <c r="F237" s="12"/>
      <c r="G237" s="12"/>
      <c r="H237" s="18"/>
      <c r="I237" s="18"/>
      <c r="N237" s="17"/>
    </row>
    <row r="238" spans="1:14" hidden="1" x14ac:dyDescent="0.25">
      <c r="B238" s="16"/>
      <c r="C238" s="16"/>
      <c r="D238" s="16"/>
      <c r="E238" s="16"/>
      <c r="F238" s="16"/>
      <c r="G238" s="16"/>
    </row>
    <row r="239" spans="1:14" s="16" customFormat="1" hidden="1" x14ac:dyDescent="0.3">
      <c r="A239" s="19"/>
      <c r="H239" s="18"/>
      <c r="I239" s="18"/>
      <c r="N239" s="17"/>
    </row>
    <row r="240" spans="1:14" s="16" customFormat="1" hidden="1" x14ac:dyDescent="0.3">
      <c r="A240" s="19"/>
      <c r="H240" s="18"/>
      <c r="I240" s="18"/>
      <c r="N240" s="17"/>
    </row>
    <row r="241" spans="1:14" s="16" customFormat="1" hidden="1" x14ac:dyDescent="0.3">
      <c r="A241" s="19"/>
      <c r="H241" s="18"/>
      <c r="I241" s="18"/>
      <c r="N241" s="17"/>
    </row>
    <row r="242" spans="1:14" s="16" customFormat="1" hidden="1" x14ac:dyDescent="0.3">
      <c r="A242" s="19"/>
      <c r="H242" s="18"/>
      <c r="I242" s="18"/>
      <c r="N242" s="17"/>
    </row>
    <row r="243" spans="1:14" s="16" customFormat="1" hidden="1" x14ac:dyDescent="0.3">
      <c r="A243" s="19"/>
      <c r="H243" s="18"/>
      <c r="I243" s="18"/>
      <c r="N243" s="17"/>
    </row>
    <row r="244" spans="1:14" s="16" customFormat="1" hidden="1" x14ac:dyDescent="0.3">
      <c r="A244" s="19"/>
      <c r="H244" s="18"/>
      <c r="I244" s="18"/>
      <c r="N244" s="17"/>
    </row>
    <row r="245" spans="1:14" s="16" customFormat="1" hidden="1" x14ac:dyDescent="0.3">
      <c r="A245" s="19"/>
      <c r="H245" s="18"/>
      <c r="I245" s="18"/>
      <c r="N245" s="17"/>
    </row>
    <row r="246" spans="1:14" s="16" customFormat="1" hidden="1" x14ac:dyDescent="0.3">
      <c r="A246" s="19"/>
      <c r="H246" s="18"/>
      <c r="I246" s="18"/>
      <c r="N246" s="17"/>
    </row>
    <row r="247" spans="1:14" s="16" customFormat="1" hidden="1" x14ac:dyDescent="0.3">
      <c r="A247" s="19"/>
      <c r="H247" s="18"/>
      <c r="I247" s="18"/>
      <c r="N247" s="17"/>
    </row>
    <row r="248" spans="1:14" s="16" customFormat="1" hidden="1" x14ac:dyDescent="0.3">
      <c r="A248" s="19"/>
      <c r="H248" s="18"/>
      <c r="I248" s="18"/>
      <c r="N248" s="17"/>
    </row>
    <row r="249" spans="1:14" s="16" customFormat="1" hidden="1" x14ac:dyDescent="0.3">
      <c r="A249" s="19"/>
      <c r="H249" s="18"/>
      <c r="I249" s="18"/>
      <c r="N249" s="17"/>
    </row>
    <row r="250" spans="1:14" s="16" customFormat="1" hidden="1" x14ac:dyDescent="0.3">
      <c r="A250" s="19"/>
      <c r="H250" s="18"/>
      <c r="I250" s="18"/>
      <c r="N250" s="17"/>
    </row>
    <row r="251" spans="1:14" s="16" customFormat="1" hidden="1" x14ac:dyDescent="0.3">
      <c r="A251" s="19"/>
      <c r="H251" s="18"/>
      <c r="I251" s="18"/>
      <c r="N251" s="17"/>
    </row>
    <row r="252" spans="1:14" s="16" customFormat="1" hidden="1" x14ac:dyDescent="0.3">
      <c r="A252" s="19"/>
      <c r="H252" s="18"/>
      <c r="I252" s="18"/>
      <c r="N252" s="17"/>
    </row>
    <row r="253" spans="1:14" s="16" customFormat="1" hidden="1" x14ac:dyDescent="0.3">
      <c r="A253" s="19"/>
      <c r="H253" s="18"/>
      <c r="I253" s="18"/>
      <c r="N253" s="17"/>
    </row>
    <row r="254" spans="1:14" s="16" customFormat="1" hidden="1" x14ac:dyDescent="0.3">
      <c r="A254" s="19"/>
      <c r="H254" s="18"/>
      <c r="I254" s="18"/>
      <c r="N254" s="17"/>
    </row>
    <row r="255" spans="1:14" s="16" customFormat="1" hidden="1" x14ac:dyDescent="0.3">
      <c r="A255" s="19"/>
      <c r="H255" s="18"/>
      <c r="I255" s="18"/>
      <c r="N255" s="17"/>
    </row>
    <row r="256" spans="1:14" s="16" customFormat="1" hidden="1" x14ac:dyDescent="0.3">
      <c r="A256" s="19"/>
      <c r="H256" s="18"/>
      <c r="I256" s="18"/>
      <c r="N256" s="17"/>
    </row>
    <row r="257" spans="1:14" s="16" customFormat="1" hidden="1" x14ac:dyDescent="0.3">
      <c r="A257" s="19"/>
      <c r="H257" s="18"/>
      <c r="I257" s="18"/>
      <c r="N257" s="17"/>
    </row>
    <row r="258" spans="1:14" s="16" customFormat="1" hidden="1" x14ac:dyDescent="0.3">
      <c r="A258" s="19"/>
      <c r="H258" s="18"/>
      <c r="I258" s="18"/>
      <c r="N258" s="17"/>
    </row>
    <row r="259" spans="1:14" s="16" customFormat="1" hidden="1" x14ac:dyDescent="0.3">
      <c r="A259" s="19"/>
      <c r="H259" s="18"/>
      <c r="I259" s="18"/>
      <c r="N259" s="17"/>
    </row>
    <row r="260" spans="1:14" s="16" customFormat="1" hidden="1" x14ac:dyDescent="0.3">
      <c r="A260" s="19"/>
      <c r="H260" s="18"/>
      <c r="I260" s="18"/>
      <c r="N260" s="17"/>
    </row>
    <row r="261" spans="1:14" s="16" customFormat="1" hidden="1" x14ac:dyDescent="0.3">
      <c r="A261" s="19"/>
      <c r="H261" s="18"/>
      <c r="I261" s="18"/>
      <c r="N261" s="17"/>
    </row>
    <row r="262" spans="1:14" s="16" customFormat="1" hidden="1" x14ac:dyDescent="0.3">
      <c r="A262" s="19"/>
      <c r="H262" s="18"/>
      <c r="I262" s="18"/>
      <c r="N262" s="17"/>
    </row>
    <row r="263" spans="1:14" s="16" customFormat="1" hidden="1" x14ac:dyDescent="0.3">
      <c r="A263" s="19"/>
      <c r="H263" s="18"/>
      <c r="I263" s="18"/>
      <c r="N263" s="17"/>
    </row>
    <row r="264" spans="1:14" s="16" customFormat="1" hidden="1" x14ac:dyDescent="0.3">
      <c r="A264" s="19"/>
      <c r="H264" s="18"/>
      <c r="I264" s="18"/>
      <c r="N264" s="17"/>
    </row>
    <row r="265" spans="1:14" s="16" customFormat="1" hidden="1" x14ac:dyDescent="0.3">
      <c r="A265" s="19"/>
      <c r="H265" s="18"/>
      <c r="I265" s="18"/>
      <c r="N265" s="17"/>
    </row>
    <row r="266" spans="1:14" s="16" customFormat="1" hidden="1" x14ac:dyDescent="0.3">
      <c r="A266" s="19"/>
      <c r="H266" s="18"/>
      <c r="I266" s="18"/>
      <c r="N266" s="17"/>
    </row>
    <row r="267" spans="1:14" s="16" customFormat="1" hidden="1" x14ac:dyDescent="0.25">
      <c r="A267" s="19"/>
      <c r="B267" s="12"/>
      <c r="C267" s="12"/>
      <c r="D267" s="12"/>
      <c r="E267" s="12"/>
      <c r="F267" s="12"/>
      <c r="G267" s="12"/>
      <c r="H267" s="18"/>
      <c r="I267" s="18"/>
      <c r="N267" s="17"/>
    </row>
    <row r="268" spans="1:14" hidden="1" x14ac:dyDescent="0.25">
      <c r="B268" s="16"/>
      <c r="C268" s="16"/>
      <c r="D268" s="16"/>
      <c r="E268" s="16"/>
      <c r="F268" s="16"/>
      <c r="G268" s="16"/>
    </row>
    <row r="269" spans="1:14" s="16" customFormat="1" hidden="1" x14ac:dyDescent="0.3">
      <c r="A269" s="19"/>
      <c r="H269" s="18"/>
      <c r="I269" s="18"/>
      <c r="N269" s="17"/>
    </row>
    <row r="270" spans="1:14" s="16" customFormat="1" hidden="1" x14ac:dyDescent="0.3">
      <c r="A270" s="19"/>
      <c r="H270" s="18"/>
      <c r="I270" s="18"/>
      <c r="N270" s="17"/>
    </row>
    <row r="271" spans="1:14" s="16" customFormat="1" hidden="1" x14ac:dyDescent="0.3">
      <c r="A271" s="19"/>
      <c r="H271" s="18"/>
      <c r="I271" s="18"/>
      <c r="N271" s="17"/>
    </row>
    <row r="272" spans="1:14" s="16" customFormat="1" hidden="1" x14ac:dyDescent="0.3">
      <c r="A272" s="19"/>
      <c r="H272" s="18"/>
      <c r="I272" s="18"/>
      <c r="N272" s="17"/>
    </row>
    <row r="273" spans="1:14" s="16" customFormat="1" hidden="1" x14ac:dyDescent="0.3">
      <c r="A273" s="19"/>
      <c r="H273" s="18"/>
      <c r="I273" s="18"/>
      <c r="N273" s="17"/>
    </row>
    <row r="274" spans="1:14" s="16" customFormat="1" hidden="1" x14ac:dyDescent="0.3">
      <c r="A274" s="19"/>
      <c r="H274" s="18"/>
      <c r="I274" s="18"/>
      <c r="N274" s="17"/>
    </row>
    <row r="275" spans="1:14" s="16" customFormat="1" hidden="1" x14ac:dyDescent="0.3">
      <c r="A275" s="19"/>
      <c r="H275" s="18"/>
      <c r="I275" s="18"/>
      <c r="N275" s="17"/>
    </row>
    <row r="276" spans="1:14" s="16" customFormat="1" hidden="1" x14ac:dyDescent="0.3">
      <c r="A276" s="19"/>
      <c r="H276" s="18"/>
      <c r="I276" s="18"/>
      <c r="N276" s="17"/>
    </row>
    <row r="277" spans="1:14" s="16" customFormat="1" hidden="1" x14ac:dyDescent="0.3">
      <c r="A277" s="19"/>
      <c r="H277" s="18"/>
      <c r="I277" s="18"/>
      <c r="N277" s="17"/>
    </row>
    <row r="278" spans="1:14" s="16" customFormat="1" hidden="1" x14ac:dyDescent="0.3">
      <c r="A278" s="19"/>
      <c r="H278" s="18"/>
      <c r="I278" s="18"/>
      <c r="N278" s="17"/>
    </row>
    <row r="279" spans="1:14" s="16" customFormat="1" hidden="1" x14ac:dyDescent="0.3">
      <c r="A279" s="19"/>
      <c r="H279" s="18"/>
      <c r="I279" s="18"/>
      <c r="N279" s="17"/>
    </row>
    <row r="280" spans="1:14" s="16" customFormat="1" hidden="1" x14ac:dyDescent="0.3">
      <c r="A280" s="19"/>
      <c r="H280" s="18"/>
      <c r="I280" s="18"/>
      <c r="N280" s="17"/>
    </row>
    <row r="281" spans="1:14" s="16" customFormat="1" hidden="1" x14ac:dyDescent="0.3">
      <c r="A281" s="19"/>
      <c r="H281" s="18"/>
      <c r="I281" s="18"/>
      <c r="N281" s="17"/>
    </row>
    <row r="282" spans="1:14" s="16" customFormat="1" hidden="1" x14ac:dyDescent="0.3">
      <c r="A282" s="19"/>
      <c r="H282" s="18"/>
      <c r="I282" s="18"/>
      <c r="N282" s="17"/>
    </row>
    <row r="283" spans="1:14" s="16" customFormat="1" hidden="1" x14ac:dyDescent="0.3">
      <c r="A283" s="19"/>
      <c r="H283" s="18"/>
      <c r="I283" s="18"/>
      <c r="N283" s="17"/>
    </row>
    <row r="284" spans="1:14" s="16" customFormat="1" hidden="1" x14ac:dyDescent="0.3">
      <c r="A284" s="19"/>
      <c r="H284" s="18"/>
      <c r="I284" s="18"/>
      <c r="N284" s="17"/>
    </row>
    <row r="285" spans="1:14" s="16" customFormat="1" hidden="1" x14ac:dyDescent="0.3">
      <c r="A285" s="19"/>
      <c r="H285" s="18"/>
      <c r="I285" s="18"/>
      <c r="N285" s="17"/>
    </row>
    <row r="286" spans="1:14" s="16" customFormat="1" hidden="1" x14ac:dyDescent="0.3">
      <c r="A286" s="19"/>
      <c r="H286" s="18"/>
      <c r="I286" s="18"/>
      <c r="N286" s="17"/>
    </row>
    <row r="287" spans="1:14" s="16" customFormat="1" hidden="1" x14ac:dyDescent="0.3">
      <c r="A287" s="19"/>
      <c r="H287" s="18"/>
      <c r="I287" s="18"/>
      <c r="N287" s="17"/>
    </row>
    <row r="288" spans="1:14" s="16" customFormat="1" hidden="1" x14ac:dyDescent="0.3">
      <c r="A288" s="19"/>
      <c r="H288" s="18"/>
      <c r="I288" s="18"/>
      <c r="N288" s="17"/>
    </row>
    <row r="289" spans="1:14" s="16" customFormat="1" hidden="1" x14ac:dyDescent="0.3">
      <c r="A289" s="19"/>
      <c r="H289" s="18"/>
      <c r="I289" s="18"/>
      <c r="N289" s="17"/>
    </row>
    <row r="290" spans="1:14" s="16" customFormat="1" hidden="1" x14ac:dyDescent="0.3">
      <c r="A290" s="19"/>
      <c r="H290" s="18"/>
      <c r="I290" s="18"/>
      <c r="N290" s="17"/>
    </row>
    <row r="291" spans="1:14" s="16" customFormat="1" hidden="1" x14ac:dyDescent="0.3">
      <c r="A291" s="19"/>
      <c r="H291" s="18"/>
      <c r="I291" s="18"/>
      <c r="N291" s="17"/>
    </row>
    <row r="292" spans="1:14" s="16" customFormat="1" hidden="1" x14ac:dyDescent="0.3">
      <c r="A292" s="19"/>
      <c r="H292" s="18"/>
      <c r="I292" s="18"/>
      <c r="N292" s="17"/>
    </row>
    <row r="293" spans="1:14" s="16" customFormat="1" hidden="1" x14ac:dyDescent="0.3">
      <c r="A293" s="19"/>
      <c r="H293" s="18"/>
      <c r="I293" s="18"/>
      <c r="N293" s="17"/>
    </row>
    <row r="294" spans="1:14" s="16" customFormat="1" hidden="1" x14ac:dyDescent="0.3">
      <c r="A294" s="19"/>
      <c r="H294" s="18"/>
      <c r="I294" s="18"/>
      <c r="N294" s="17"/>
    </row>
    <row r="295" spans="1:14" s="16" customFormat="1" hidden="1" x14ac:dyDescent="0.3">
      <c r="A295" s="19"/>
      <c r="H295" s="18"/>
      <c r="I295" s="18"/>
      <c r="N295" s="17"/>
    </row>
    <row r="296" spans="1:14" s="16" customFormat="1" hidden="1" x14ac:dyDescent="0.3">
      <c r="A296" s="19"/>
      <c r="H296" s="18"/>
      <c r="I296" s="18"/>
      <c r="N296" s="17"/>
    </row>
    <row r="297" spans="1:14" s="16" customFormat="1" hidden="1" x14ac:dyDescent="0.25">
      <c r="A297" s="19"/>
      <c r="B297" s="12"/>
      <c r="C297" s="12"/>
      <c r="D297" s="12"/>
      <c r="E297" s="12"/>
      <c r="F297" s="12"/>
      <c r="G297" s="12"/>
      <c r="H297" s="18"/>
      <c r="I297" s="18"/>
      <c r="N297" s="17"/>
    </row>
    <row r="298" spans="1:14" hidden="1" x14ac:dyDescent="0.25">
      <c r="B298" s="16"/>
      <c r="C298" s="16"/>
      <c r="D298" s="16"/>
      <c r="E298" s="16"/>
      <c r="F298" s="16"/>
      <c r="G298" s="16"/>
    </row>
    <row r="299" spans="1:14" s="16" customFormat="1" hidden="1" x14ac:dyDescent="0.3">
      <c r="A299" s="19"/>
      <c r="H299" s="18"/>
      <c r="I299" s="18"/>
      <c r="N299" s="17"/>
    </row>
    <row r="300" spans="1:14" s="16" customFormat="1" hidden="1" x14ac:dyDescent="0.3">
      <c r="A300" s="19"/>
      <c r="H300" s="18"/>
      <c r="I300" s="18"/>
      <c r="N300" s="17"/>
    </row>
    <row r="301" spans="1:14" s="16" customFormat="1" hidden="1" x14ac:dyDescent="0.3">
      <c r="A301" s="19"/>
      <c r="H301" s="18"/>
      <c r="I301" s="18"/>
      <c r="N301" s="17"/>
    </row>
    <row r="302" spans="1:14" s="16" customFormat="1" hidden="1" x14ac:dyDescent="0.3">
      <c r="A302" s="19"/>
      <c r="H302" s="18"/>
      <c r="I302" s="18"/>
      <c r="N302" s="17"/>
    </row>
    <row r="303" spans="1:14" s="16" customFormat="1" hidden="1" x14ac:dyDescent="0.3">
      <c r="A303" s="19"/>
      <c r="H303" s="18"/>
      <c r="I303" s="18"/>
      <c r="N303" s="17"/>
    </row>
    <row r="304" spans="1:14" s="16" customFormat="1" hidden="1" x14ac:dyDescent="0.3">
      <c r="A304" s="19"/>
      <c r="H304" s="18"/>
      <c r="I304" s="18"/>
      <c r="N304" s="17"/>
    </row>
    <row r="305" spans="1:14" s="16" customFormat="1" hidden="1" x14ac:dyDescent="0.3">
      <c r="A305" s="19"/>
      <c r="H305" s="18"/>
      <c r="I305" s="18"/>
      <c r="N305" s="17"/>
    </row>
    <row r="306" spans="1:14" s="16" customFormat="1" hidden="1" x14ac:dyDescent="0.3">
      <c r="A306" s="19"/>
      <c r="H306" s="18"/>
      <c r="I306" s="18"/>
      <c r="N306" s="17"/>
    </row>
    <row r="307" spans="1:14" s="16" customFormat="1" hidden="1" x14ac:dyDescent="0.3">
      <c r="A307" s="19"/>
      <c r="H307" s="18"/>
      <c r="I307" s="18"/>
      <c r="N307" s="17"/>
    </row>
    <row r="308" spans="1:14" s="16" customFormat="1" hidden="1" x14ac:dyDescent="0.3">
      <c r="A308" s="19"/>
      <c r="H308" s="18"/>
      <c r="I308" s="18"/>
      <c r="N308" s="17"/>
    </row>
    <row r="309" spans="1:14" s="16" customFormat="1" hidden="1" x14ac:dyDescent="0.3">
      <c r="A309" s="19"/>
      <c r="H309" s="18"/>
      <c r="I309" s="18"/>
      <c r="N309" s="17"/>
    </row>
    <row r="310" spans="1:14" s="16" customFormat="1" hidden="1" x14ac:dyDescent="0.3">
      <c r="A310" s="19"/>
      <c r="H310" s="18"/>
      <c r="I310" s="18"/>
      <c r="N310" s="17"/>
    </row>
    <row r="311" spans="1:14" s="16" customFormat="1" hidden="1" x14ac:dyDescent="0.3">
      <c r="A311" s="19"/>
      <c r="H311" s="18"/>
      <c r="I311" s="18"/>
      <c r="N311" s="17"/>
    </row>
    <row r="312" spans="1:14" s="16" customFormat="1" hidden="1" x14ac:dyDescent="0.3">
      <c r="A312" s="19"/>
      <c r="H312" s="18"/>
      <c r="I312" s="18"/>
      <c r="N312" s="17"/>
    </row>
    <row r="313" spans="1:14" s="16" customFormat="1" hidden="1" x14ac:dyDescent="0.3">
      <c r="A313" s="19"/>
      <c r="H313" s="18"/>
      <c r="I313" s="18"/>
      <c r="N313" s="17"/>
    </row>
    <row r="314" spans="1:14" s="16" customFormat="1" hidden="1" x14ac:dyDescent="0.3">
      <c r="A314" s="19"/>
      <c r="H314" s="18"/>
      <c r="I314" s="18"/>
      <c r="N314" s="17"/>
    </row>
    <row r="315" spans="1:14" s="16" customFormat="1" hidden="1" x14ac:dyDescent="0.3">
      <c r="A315" s="19"/>
      <c r="H315" s="18"/>
      <c r="I315" s="18"/>
      <c r="N315" s="17"/>
    </row>
    <row r="316" spans="1:14" s="16" customFormat="1" hidden="1" x14ac:dyDescent="0.3">
      <c r="A316" s="19"/>
      <c r="H316" s="18"/>
      <c r="I316" s="18"/>
      <c r="N316" s="17"/>
    </row>
    <row r="317" spans="1:14" s="16" customFormat="1" hidden="1" x14ac:dyDescent="0.3">
      <c r="A317" s="19"/>
      <c r="H317" s="18"/>
      <c r="I317" s="18"/>
      <c r="N317" s="17"/>
    </row>
    <row r="318" spans="1:14" s="16" customFormat="1" hidden="1" x14ac:dyDescent="0.3">
      <c r="A318" s="19"/>
      <c r="H318" s="18"/>
      <c r="I318" s="18"/>
      <c r="N318" s="17"/>
    </row>
    <row r="319" spans="1:14" s="16" customFormat="1" hidden="1" x14ac:dyDescent="0.3">
      <c r="A319" s="19"/>
      <c r="H319" s="18"/>
      <c r="I319" s="18"/>
      <c r="N319" s="17"/>
    </row>
    <row r="320" spans="1:14" s="16" customFormat="1" hidden="1" x14ac:dyDescent="0.3">
      <c r="A320" s="19"/>
      <c r="H320" s="18"/>
      <c r="I320" s="18"/>
      <c r="N320" s="17"/>
    </row>
    <row r="321" spans="1:14" s="16" customFormat="1" hidden="1" x14ac:dyDescent="0.3">
      <c r="A321" s="19"/>
      <c r="H321" s="18"/>
      <c r="I321" s="18"/>
      <c r="N321" s="17"/>
    </row>
    <row r="322" spans="1:14" s="16" customFormat="1" hidden="1" x14ac:dyDescent="0.3">
      <c r="A322" s="19"/>
      <c r="H322" s="18"/>
      <c r="I322" s="18"/>
      <c r="N322" s="17"/>
    </row>
    <row r="323" spans="1:14" s="16" customFormat="1" hidden="1" x14ac:dyDescent="0.3">
      <c r="A323" s="19"/>
      <c r="H323" s="18"/>
      <c r="I323" s="18"/>
      <c r="N323" s="17"/>
    </row>
    <row r="324" spans="1:14" s="16" customFormat="1" hidden="1" x14ac:dyDescent="0.3">
      <c r="A324" s="19"/>
      <c r="H324" s="18"/>
      <c r="I324" s="18"/>
      <c r="N324" s="17"/>
    </row>
    <row r="325" spans="1:14" s="16" customFormat="1" hidden="1" x14ac:dyDescent="0.3">
      <c r="A325" s="19"/>
      <c r="H325" s="18"/>
      <c r="I325" s="18"/>
      <c r="N325" s="17"/>
    </row>
    <row r="326" spans="1:14" s="16" customFormat="1" hidden="1" x14ac:dyDescent="0.3">
      <c r="A326" s="19"/>
      <c r="H326" s="18"/>
      <c r="I326" s="18"/>
      <c r="N326" s="17"/>
    </row>
    <row r="327" spans="1:14" s="16" customFormat="1" hidden="1" x14ac:dyDescent="0.25">
      <c r="A327" s="19"/>
      <c r="B327" s="12"/>
      <c r="C327" s="12"/>
      <c r="D327" s="12"/>
      <c r="E327" s="12"/>
      <c r="F327" s="12"/>
      <c r="G327" s="12"/>
      <c r="H327" s="18"/>
      <c r="I327" s="18"/>
      <c r="N327" s="17"/>
    </row>
    <row r="328" spans="1:14" hidden="1" x14ac:dyDescent="0.25"/>
    <row r="329" spans="1:14" hidden="1" x14ac:dyDescent="0.25"/>
    <row r="330" spans="1:14" hidden="1" x14ac:dyDescent="0.25"/>
    <row r="331" spans="1:14" hidden="1" x14ac:dyDescent="0.25"/>
    <row r="332" spans="1:14" hidden="1" x14ac:dyDescent="0.25"/>
    <row r="333" spans="1:14" hidden="1" x14ac:dyDescent="0.25"/>
    <row r="334" spans="1:14" hidden="1" x14ac:dyDescent="0.25"/>
    <row r="335" spans="1:14" hidden="1" x14ac:dyDescent="0.25"/>
    <row r="336" spans="1:14"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sheetData>
  <sheetProtection password="DD9D" sheet="1" objects="1" scenarios="1" formatRows="0" autoFilter="0"/>
  <mergeCells count="42">
    <mergeCell ref="B69:G69"/>
    <mergeCell ref="B53:G53"/>
    <mergeCell ref="B37:G37"/>
    <mergeCell ref="B24:B25"/>
    <mergeCell ref="C24:C25"/>
    <mergeCell ref="B56:B57"/>
    <mergeCell ref="C56:C57"/>
    <mergeCell ref="D56:D57"/>
    <mergeCell ref="E56:E57"/>
    <mergeCell ref="F56:G56"/>
    <mergeCell ref="F72:G72"/>
    <mergeCell ref="B104:B105"/>
    <mergeCell ref="C104:C105"/>
    <mergeCell ref="D104:D105"/>
    <mergeCell ref="E104:E105"/>
    <mergeCell ref="F104:G104"/>
    <mergeCell ref="B85:G85"/>
    <mergeCell ref="B101:G101"/>
    <mergeCell ref="B88:B89"/>
    <mergeCell ref="C88:C89"/>
    <mergeCell ref="D88:D89"/>
    <mergeCell ref="E88:E89"/>
    <mergeCell ref="F88:G88"/>
    <mergeCell ref="B72:B73"/>
    <mergeCell ref="C72:C73"/>
    <mergeCell ref="D72:D73"/>
    <mergeCell ref="E72:E73"/>
    <mergeCell ref="B5:G5"/>
    <mergeCell ref="B21:G21"/>
    <mergeCell ref="B40:B41"/>
    <mergeCell ref="C40:C41"/>
    <mergeCell ref="D40:D41"/>
    <mergeCell ref="E40:E41"/>
    <mergeCell ref="F40:G40"/>
    <mergeCell ref="D24:D25"/>
    <mergeCell ref="E24:E25"/>
    <mergeCell ref="F24:G24"/>
    <mergeCell ref="B8:B9"/>
    <mergeCell ref="C8:C9"/>
    <mergeCell ref="D8:D9"/>
    <mergeCell ref="E8:E9"/>
    <mergeCell ref="F8:G8"/>
  </mergeCells>
  <dataValidations count="2">
    <dataValidation type="list" allowBlank="1" showInputMessage="1" showErrorMessage="1" sqref="F14:G19 F96:G99 F90:G94 F10:G12 F106:G115 F74:G83 F58:G67 F42:G51 F26:G35">
      <formula1>"Q1, Q2, Q3, Q4"</formula1>
    </dataValidation>
    <dataValidation type="list" allowBlank="1" showInputMessage="1" showErrorMessage="1" sqref="F7:G7 F103:G103 F87:G87 F71:G71 F55:G55 F39:G39 F23:G23">
      <formula1>"Q1,Q2,Q3,Q4"</formula1>
    </dataValidation>
  </dataValidations>
  <hyperlinks>
    <hyperlink ref="B6" location="Strategy_B.1" display="Click to review focus areas for this strategy"/>
    <hyperlink ref="B22" location="Strategy_B.2" display="Click to review focus areas for this strategy"/>
    <hyperlink ref="B38" location="Strategy_B.3" display="Click to review focus areas for this strategy"/>
    <hyperlink ref="B54" location="Strategy_B.4" display="Click to review focus areas for this strategy"/>
    <hyperlink ref="B70" location="Strategy_B.5" display="Click to review focus areas for this strategy"/>
    <hyperlink ref="B86" location="Strategy_B.6" display="Click to review focus areas for this strategy"/>
    <hyperlink ref="B102" location="Strategy_B.7" display="Click to review focus areas for this strategy"/>
  </hyperlinks>
  <printOptions horizontalCentered="1"/>
  <pageMargins left="0.25" right="0.25" top="0.75" bottom="0.75" header="0.3" footer="0.3"/>
  <pageSetup paperSize="5" fitToHeight="0" orientation="landscape" r:id="rId1"/>
  <headerFooter>
    <oddHeader>&amp;LFunding Opportunity Announcement
CDC-RFA-DP13-1305&amp;RWest Virginia</oddHeader>
    <oddFooter>&amp;L&amp;D&amp;C&amp;A&amp;R&amp;P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W348"/>
  <sheetViews>
    <sheetView showGridLines="0" zoomScaleNormal="100" zoomScaleSheetLayoutView="55" workbookViewId="0">
      <pane ySplit="2" topLeftCell="A63" activePane="bottomLeft" state="frozen"/>
      <selection activeCell="A3" sqref="A3"/>
      <selection pane="bottomLeft" activeCell="A37" sqref="A37:XFD64"/>
    </sheetView>
  </sheetViews>
  <sheetFormatPr defaultColWidth="0" defaultRowHeight="12.5" zeroHeight="1" x14ac:dyDescent="0.25"/>
  <cols>
    <col min="1" max="1" width="2.5" style="45" customWidth="1"/>
    <col min="2" max="2" width="60.58203125" style="44" customWidth="1"/>
    <col min="3" max="3" width="20.58203125" style="44" customWidth="1"/>
    <col min="4" max="5" width="14.58203125" style="44" customWidth="1"/>
    <col min="6" max="7" width="10.58203125" style="44" customWidth="1"/>
    <col min="8" max="8" width="4.58203125" style="46" customWidth="1"/>
    <col min="9" max="9" width="16.58203125" style="46" hidden="1" customWidth="1"/>
    <col min="10" max="13" width="12.83203125" style="45" hidden="1" customWidth="1"/>
    <col min="14" max="14" width="32.58203125" style="47" hidden="1" customWidth="1"/>
    <col min="15" max="23" width="0" style="45" hidden="1" customWidth="1"/>
    <col min="24" max="16384" width="8" style="45" hidden="1"/>
  </cols>
  <sheetData>
    <row r="1" spans="1:15" s="29" customFormat="1" ht="25" x14ac:dyDescent="0.5">
      <c r="A1" s="118"/>
      <c r="H1" s="32"/>
      <c r="I1" s="32"/>
      <c r="J1" s="31"/>
      <c r="K1" s="31"/>
      <c r="L1" s="31"/>
      <c r="M1" s="31"/>
      <c r="N1" s="30"/>
      <c r="O1" s="31"/>
    </row>
    <row r="2" spans="1:15" s="34" customFormat="1" ht="20" x14ac:dyDescent="0.3">
      <c r="A2" s="16"/>
      <c r="B2" s="139" t="s">
        <v>190</v>
      </c>
      <c r="C2" s="139"/>
      <c r="D2" s="139"/>
      <c r="E2" s="139"/>
      <c r="F2" s="139"/>
      <c r="G2" s="139"/>
      <c r="H2" s="51"/>
      <c r="I2" s="33"/>
      <c r="N2" s="35"/>
    </row>
    <row r="3" spans="1:15" s="34" customFormat="1" ht="15.5" x14ac:dyDescent="0.3">
      <c r="B3" s="140" t="s">
        <v>565</v>
      </c>
      <c r="C3" s="141"/>
      <c r="D3" s="141"/>
      <c r="E3" s="141"/>
      <c r="F3" s="141"/>
      <c r="G3" s="141"/>
      <c r="H3" s="142"/>
      <c r="I3" s="36"/>
      <c r="N3" s="35"/>
    </row>
    <row r="4" spans="1:15" s="34" customFormat="1" x14ac:dyDescent="0.3">
      <c r="A4" s="19"/>
      <c r="B4" s="16"/>
      <c r="C4" s="16"/>
      <c r="D4" s="16"/>
      <c r="E4" s="16"/>
      <c r="F4" s="16"/>
      <c r="G4" s="16"/>
      <c r="H4" s="36"/>
      <c r="I4" s="36"/>
      <c r="N4" s="35"/>
    </row>
    <row r="5" spans="1:15" s="34" customFormat="1" ht="14.5" thickBot="1" x14ac:dyDescent="0.35">
      <c r="B5" s="178" t="s">
        <v>191</v>
      </c>
      <c r="C5" s="178"/>
      <c r="D5" s="178"/>
      <c r="E5" s="178"/>
      <c r="F5" s="178"/>
      <c r="G5" s="178"/>
      <c r="H5" s="37"/>
      <c r="I5" s="37"/>
      <c r="N5" s="35"/>
    </row>
    <row r="6" spans="1:15" s="20" customFormat="1" x14ac:dyDescent="0.3">
      <c r="A6" s="24"/>
      <c r="B6" s="154" t="s">
        <v>627</v>
      </c>
      <c r="C6" s="23"/>
      <c r="D6" s="23"/>
      <c r="E6" s="23"/>
      <c r="F6" s="23"/>
      <c r="G6" s="23"/>
      <c r="H6" s="22"/>
      <c r="I6" s="22"/>
      <c r="N6" s="21"/>
    </row>
    <row r="7" spans="1:15" s="96" customFormat="1" ht="14" x14ac:dyDescent="0.3">
      <c r="A7" s="94"/>
      <c r="B7" s="182" t="s">
        <v>377</v>
      </c>
      <c r="C7" s="182"/>
      <c r="D7" s="182"/>
      <c r="E7" s="182"/>
      <c r="F7" s="182"/>
      <c r="G7" s="182"/>
      <c r="H7" s="95"/>
      <c r="I7" s="95"/>
      <c r="N7" s="97"/>
    </row>
    <row r="8" spans="1:15" s="55" customFormat="1" ht="13" x14ac:dyDescent="0.3">
      <c r="B8" s="136" t="str">
        <f>"Year " &amp; Perf_Yr_n &amp; " Activities"</f>
        <v>Year 4 Activities</v>
      </c>
      <c r="C8" s="57"/>
      <c r="D8" s="58"/>
      <c r="E8" s="58"/>
      <c r="F8" s="58"/>
      <c r="G8" s="59"/>
      <c r="H8" s="50"/>
      <c r="I8" s="50"/>
      <c r="N8" s="56"/>
    </row>
    <row r="9" spans="1:15" s="34" customFormat="1" x14ac:dyDescent="0.3">
      <c r="B9" s="183" t="s">
        <v>181</v>
      </c>
      <c r="C9" s="173" t="s">
        <v>180</v>
      </c>
      <c r="D9" s="173" t="s">
        <v>179</v>
      </c>
      <c r="E9" s="173" t="s">
        <v>178</v>
      </c>
      <c r="F9" s="173" t="s">
        <v>177</v>
      </c>
      <c r="G9" s="173"/>
      <c r="H9" s="33"/>
      <c r="I9" s="33"/>
      <c r="N9" s="35"/>
    </row>
    <row r="10" spans="1:15" s="34" customFormat="1" x14ac:dyDescent="0.3">
      <c r="B10" s="183"/>
      <c r="C10" s="173"/>
      <c r="D10" s="173"/>
      <c r="E10" s="173"/>
      <c r="F10" s="119" t="s">
        <v>176</v>
      </c>
      <c r="G10" s="119" t="s">
        <v>175</v>
      </c>
      <c r="H10" s="33"/>
      <c r="I10" s="33"/>
      <c r="N10" s="35"/>
    </row>
    <row r="11" spans="1:15" s="34" customFormat="1" x14ac:dyDescent="0.3">
      <c r="B11" s="137"/>
      <c r="C11" s="134"/>
      <c r="D11" s="133"/>
      <c r="E11" s="133"/>
      <c r="F11" s="133"/>
      <c r="G11" s="133"/>
      <c r="H11" s="33"/>
      <c r="I11" s="33"/>
      <c r="N11" s="35"/>
    </row>
    <row r="12" spans="1:15" s="34" customFormat="1" x14ac:dyDescent="0.3">
      <c r="B12" s="137"/>
      <c r="C12" s="134"/>
      <c r="D12" s="133"/>
      <c r="E12" s="133"/>
      <c r="F12" s="133"/>
      <c r="G12" s="133"/>
      <c r="H12" s="33"/>
      <c r="I12" s="33"/>
      <c r="N12" s="35"/>
    </row>
    <row r="13" spans="1:15" s="34" customFormat="1" x14ac:dyDescent="0.3">
      <c r="B13" s="137"/>
      <c r="C13" s="134"/>
      <c r="D13" s="133"/>
      <c r="E13" s="133"/>
      <c r="F13" s="133"/>
      <c r="G13" s="133"/>
      <c r="H13" s="33"/>
      <c r="I13" s="33"/>
      <c r="N13" s="35"/>
    </row>
    <row r="14" spans="1:15" s="34" customFormat="1" x14ac:dyDescent="0.3">
      <c r="B14" s="137"/>
      <c r="C14" s="134"/>
      <c r="D14" s="133"/>
      <c r="E14" s="133"/>
      <c r="F14" s="133"/>
      <c r="G14" s="133"/>
      <c r="H14" s="33"/>
      <c r="I14" s="33"/>
      <c r="N14" s="35"/>
    </row>
    <row r="15" spans="1:15" s="34" customFormat="1" x14ac:dyDescent="0.3">
      <c r="B15" s="137"/>
      <c r="C15" s="134"/>
      <c r="D15" s="133"/>
      <c r="E15" s="133"/>
      <c r="F15" s="133"/>
      <c r="G15" s="133"/>
      <c r="H15" s="33"/>
      <c r="I15" s="33"/>
      <c r="N15" s="35"/>
    </row>
    <row r="16" spans="1:15" s="34" customFormat="1" x14ac:dyDescent="0.3">
      <c r="B16" s="137"/>
      <c r="C16" s="134"/>
      <c r="D16" s="133"/>
      <c r="E16" s="133"/>
      <c r="F16" s="133"/>
      <c r="G16" s="133"/>
      <c r="H16" s="33"/>
      <c r="I16" s="33"/>
      <c r="N16" s="35"/>
    </row>
    <row r="17" spans="1:14" s="34" customFormat="1" x14ac:dyDescent="0.3">
      <c r="B17" s="137"/>
      <c r="C17" s="134"/>
      <c r="D17" s="133"/>
      <c r="E17" s="133"/>
      <c r="F17" s="133"/>
      <c r="G17" s="133"/>
      <c r="H17" s="33"/>
      <c r="I17" s="33"/>
      <c r="N17" s="35"/>
    </row>
    <row r="18" spans="1:14" s="34" customFormat="1" x14ac:dyDescent="0.3">
      <c r="B18" s="137"/>
      <c r="C18" s="134"/>
      <c r="D18" s="133"/>
      <c r="E18" s="133"/>
      <c r="F18" s="133"/>
      <c r="G18" s="133"/>
      <c r="H18" s="33"/>
      <c r="I18" s="33"/>
      <c r="N18" s="35"/>
    </row>
    <row r="19" spans="1:14" s="34" customFormat="1" x14ac:dyDescent="0.3">
      <c r="B19" s="137"/>
      <c r="C19" s="134"/>
      <c r="D19" s="133"/>
      <c r="E19" s="133"/>
      <c r="F19" s="133"/>
      <c r="G19" s="133"/>
      <c r="H19" s="33"/>
      <c r="I19" s="33"/>
      <c r="N19" s="35"/>
    </row>
    <row r="20" spans="1:14" s="34" customFormat="1" x14ac:dyDescent="0.3">
      <c r="B20" s="137"/>
      <c r="C20" s="134"/>
      <c r="D20" s="133"/>
      <c r="E20" s="133"/>
      <c r="F20" s="133"/>
      <c r="G20" s="133"/>
      <c r="H20" s="33"/>
      <c r="I20" s="33"/>
      <c r="N20" s="35"/>
    </row>
    <row r="21" spans="1:14" customFormat="1" ht="14" x14ac:dyDescent="0.3"/>
    <row r="22" spans="1:14" s="105" customFormat="1" ht="14" x14ac:dyDescent="0.3">
      <c r="A22" s="98"/>
      <c r="B22" s="179" t="s">
        <v>192</v>
      </c>
      <c r="C22" s="180"/>
      <c r="D22" s="180"/>
      <c r="E22" s="180"/>
      <c r="F22" s="180"/>
      <c r="G22" s="181"/>
      <c r="H22" s="95"/>
      <c r="I22" s="95"/>
      <c r="N22" s="97"/>
    </row>
    <row r="23" spans="1:14" s="55" customFormat="1" ht="13" x14ac:dyDescent="0.3">
      <c r="B23" s="136" t="str">
        <f>"Year " &amp; Perf_Yr_n &amp; " Activities"</f>
        <v>Year 4 Activities</v>
      </c>
      <c r="C23" s="57"/>
      <c r="D23" s="58"/>
      <c r="E23" s="58"/>
      <c r="F23" s="58"/>
      <c r="G23" s="59"/>
      <c r="H23" s="50"/>
      <c r="I23" s="50"/>
      <c r="N23" s="56"/>
    </row>
    <row r="24" spans="1:14" s="34" customFormat="1" x14ac:dyDescent="0.3">
      <c r="B24" s="183" t="s">
        <v>181</v>
      </c>
      <c r="C24" s="173" t="s">
        <v>180</v>
      </c>
      <c r="D24" s="173" t="s">
        <v>179</v>
      </c>
      <c r="E24" s="173" t="s">
        <v>178</v>
      </c>
      <c r="F24" s="173" t="s">
        <v>177</v>
      </c>
      <c r="G24" s="173"/>
      <c r="H24" s="33"/>
      <c r="I24" s="33"/>
      <c r="N24" s="35"/>
    </row>
    <row r="25" spans="1:14" s="34" customFormat="1" x14ac:dyDescent="0.3">
      <c r="B25" s="183"/>
      <c r="C25" s="173"/>
      <c r="D25" s="173"/>
      <c r="E25" s="173"/>
      <c r="F25" s="119" t="s">
        <v>176</v>
      </c>
      <c r="G25" s="119" t="s">
        <v>175</v>
      </c>
      <c r="H25" s="33"/>
      <c r="I25" s="33"/>
      <c r="N25" s="35"/>
    </row>
    <row r="26" spans="1:14" s="34" customFormat="1" x14ac:dyDescent="0.3">
      <c r="B26" s="137"/>
      <c r="C26" s="134"/>
      <c r="D26" s="133"/>
      <c r="E26" s="133"/>
      <c r="F26" s="133"/>
      <c r="G26" s="133"/>
      <c r="H26" s="33"/>
      <c r="I26" s="33"/>
      <c r="N26" s="35"/>
    </row>
    <row r="27" spans="1:14" s="34" customFormat="1" x14ac:dyDescent="0.3">
      <c r="B27" s="137"/>
      <c r="C27" s="134"/>
      <c r="D27" s="133"/>
      <c r="E27" s="133"/>
      <c r="F27" s="133"/>
      <c r="G27" s="133"/>
      <c r="H27" s="33"/>
      <c r="I27" s="33"/>
      <c r="N27" s="35"/>
    </row>
    <row r="28" spans="1:14" s="34" customFormat="1" x14ac:dyDescent="0.3">
      <c r="B28" s="137"/>
      <c r="C28" s="134"/>
      <c r="D28" s="133"/>
      <c r="E28" s="133"/>
      <c r="F28" s="133"/>
      <c r="G28" s="133"/>
      <c r="H28" s="33"/>
      <c r="I28" s="33"/>
      <c r="N28" s="35"/>
    </row>
    <row r="29" spans="1:14" s="34" customFormat="1" x14ac:dyDescent="0.3">
      <c r="B29" s="137"/>
      <c r="C29" s="134"/>
      <c r="D29" s="133"/>
      <c r="E29" s="133"/>
      <c r="F29" s="133"/>
      <c r="G29" s="133"/>
      <c r="H29" s="33"/>
      <c r="I29" s="33"/>
      <c r="N29" s="35"/>
    </row>
    <row r="30" spans="1:14" s="34" customFormat="1" x14ac:dyDescent="0.3">
      <c r="B30" s="137"/>
      <c r="C30" s="134"/>
      <c r="D30" s="133"/>
      <c r="E30" s="133"/>
      <c r="F30" s="133"/>
      <c r="G30" s="133"/>
      <c r="H30" s="33"/>
      <c r="I30" s="33"/>
      <c r="N30" s="35"/>
    </row>
    <row r="31" spans="1:14" s="34" customFormat="1" x14ac:dyDescent="0.3">
      <c r="B31" s="137"/>
      <c r="C31" s="134"/>
      <c r="D31" s="133"/>
      <c r="E31" s="133"/>
      <c r="F31" s="133"/>
      <c r="G31" s="133"/>
      <c r="H31" s="33"/>
      <c r="I31" s="33"/>
      <c r="N31" s="35"/>
    </row>
    <row r="32" spans="1:14" s="34" customFormat="1" x14ac:dyDescent="0.3">
      <c r="B32" s="137"/>
      <c r="C32" s="134"/>
      <c r="D32" s="133"/>
      <c r="E32" s="133"/>
      <c r="F32" s="133"/>
      <c r="G32" s="133"/>
      <c r="H32" s="33"/>
      <c r="I32" s="33"/>
      <c r="N32" s="35"/>
    </row>
    <row r="33" spans="1:14" s="34" customFormat="1" x14ac:dyDescent="0.3">
      <c r="B33" s="137"/>
      <c r="C33" s="134"/>
      <c r="D33" s="133"/>
      <c r="E33" s="133"/>
      <c r="F33" s="133"/>
      <c r="G33" s="133"/>
      <c r="H33" s="33"/>
      <c r="I33" s="33"/>
      <c r="N33" s="35"/>
    </row>
    <row r="34" spans="1:14" s="34" customFormat="1" x14ac:dyDescent="0.3">
      <c r="B34" s="137"/>
      <c r="C34" s="134"/>
      <c r="D34" s="133"/>
      <c r="E34" s="133"/>
      <c r="F34" s="133"/>
      <c r="G34" s="133"/>
      <c r="H34" s="33"/>
      <c r="I34" s="33"/>
      <c r="N34" s="35"/>
    </row>
    <row r="35" spans="1:14" s="34" customFormat="1" x14ac:dyDescent="0.3">
      <c r="B35" s="137"/>
      <c r="C35" s="134"/>
      <c r="D35" s="133"/>
      <c r="E35" s="133"/>
      <c r="F35" s="133"/>
      <c r="G35" s="133"/>
      <c r="H35" s="33"/>
      <c r="I35" s="33"/>
      <c r="N35" s="35"/>
    </row>
    <row r="36" spans="1:14" s="34" customFormat="1" ht="13" x14ac:dyDescent="0.3">
      <c r="B36" s="42"/>
      <c r="C36" s="43"/>
      <c r="D36" s="43"/>
      <c r="E36" s="43"/>
      <c r="F36" s="43"/>
      <c r="G36" s="43"/>
      <c r="H36" s="33"/>
      <c r="I36" s="33"/>
      <c r="N36" s="35"/>
    </row>
    <row r="37" spans="1:14" s="34" customFormat="1" ht="14.5" thickBot="1" x14ac:dyDescent="0.35">
      <c r="B37" s="178" t="s">
        <v>193</v>
      </c>
      <c r="C37" s="178"/>
      <c r="D37" s="178"/>
      <c r="E37" s="178"/>
      <c r="F37" s="178"/>
      <c r="G37" s="178"/>
      <c r="H37" s="37"/>
      <c r="I37" s="37"/>
      <c r="N37" s="35"/>
    </row>
    <row r="38" spans="1:14" s="20" customFormat="1" x14ac:dyDescent="0.3">
      <c r="A38" s="24"/>
      <c r="B38" s="154" t="s">
        <v>627</v>
      </c>
      <c r="C38" s="23"/>
      <c r="D38" s="23"/>
      <c r="E38" s="23"/>
      <c r="F38" s="23"/>
      <c r="G38" s="23"/>
      <c r="H38" s="22"/>
      <c r="I38" s="22"/>
      <c r="N38" s="21"/>
    </row>
    <row r="39" spans="1:14" s="96" customFormat="1" ht="14" x14ac:dyDescent="0.3">
      <c r="A39" s="94"/>
      <c r="B39" s="179" t="s">
        <v>194</v>
      </c>
      <c r="C39" s="180"/>
      <c r="D39" s="180"/>
      <c r="E39" s="180"/>
      <c r="F39" s="180"/>
      <c r="G39" s="181"/>
      <c r="H39" s="95"/>
      <c r="I39" s="95"/>
      <c r="N39" s="97"/>
    </row>
    <row r="40" spans="1:14" s="55" customFormat="1" ht="13" x14ac:dyDescent="0.3">
      <c r="B40" s="136" t="str">
        <f>"Year " &amp; Perf_Yr_n &amp; " Activities"</f>
        <v>Year 4 Activities</v>
      </c>
      <c r="C40" s="57"/>
      <c r="D40" s="58"/>
      <c r="E40" s="58"/>
      <c r="F40" s="58"/>
      <c r="G40" s="59"/>
      <c r="H40" s="50"/>
      <c r="I40" s="50"/>
      <c r="N40" s="56"/>
    </row>
    <row r="41" spans="1:14" s="34" customFormat="1" x14ac:dyDescent="0.3">
      <c r="B41" s="183" t="s">
        <v>181</v>
      </c>
      <c r="C41" s="173" t="s">
        <v>180</v>
      </c>
      <c r="D41" s="173" t="s">
        <v>179</v>
      </c>
      <c r="E41" s="173" t="s">
        <v>178</v>
      </c>
      <c r="F41" s="173" t="s">
        <v>177</v>
      </c>
      <c r="G41" s="173"/>
      <c r="H41" s="33"/>
      <c r="I41" s="33"/>
      <c r="N41" s="35"/>
    </row>
    <row r="42" spans="1:14" s="34" customFormat="1" x14ac:dyDescent="0.3">
      <c r="B42" s="183"/>
      <c r="C42" s="173"/>
      <c r="D42" s="173"/>
      <c r="E42" s="173"/>
      <c r="F42" s="119" t="s">
        <v>176</v>
      </c>
      <c r="G42" s="119" t="s">
        <v>175</v>
      </c>
      <c r="H42" s="33"/>
      <c r="I42" s="33"/>
      <c r="N42" s="35"/>
    </row>
    <row r="43" spans="1:14" s="34" customFormat="1" ht="72" customHeight="1" x14ac:dyDescent="0.3">
      <c r="B43" s="137" t="s">
        <v>820</v>
      </c>
      <c r="C43" s="134" t="s">
        <v>793</v>
      </c>
      <c r="D43" s="133" t="s">
        <v>821</v>
      </c>
      <c r="E43" s="133" t="s">
        <v>563</v>
      </c>
      <c r="F43" s="133" t="s">
        <v>691</v>
      </c>
      <c r="G43" s="133" t="s">
        <v>692</v>
      </c>
      <c r="H43" s="33"/>
      <c r="I43" s="33"/>
      <c r="N43" s="35"/>
    </row>
    <row r="44" spans="1:14" s="34" customFormat="1" ht="62.5" x14ac:dyDescent="0.3">
      <c r="B44" s="137" t="s">
        <v>784</v>
      </c>
      <c r="C44" s="134" t="s">
        <v>793</v>
      </c>
      <c r="D44" s="133" t="s">
        <v>835</v>
      </c>
      <c r="E44" s="133"/>
      <c r="F44" s="133" t="s">
        <v>691</v>
      </c>
      <c r="G44" s="133" t="s">
        <v>692</v>
      </c>
      <c r="H44" s="33"/>
      <c r="I44" s="33"/>
      <c r="N44" s="35"/>
    </row>
    <row r="45" spans="1:14" s="34" customFormat="1" ht="37.5" x14ac:dyDescent="0.3">
      <c r="B45" s="137" t="s">
        <v>785</v>
      </c>
      <c r="C45" s="134" t="s">
        <v>794</v>
      </c>
      <c r="D45" s="133" t="s">
        <v>823</v>
      </c>
      <c r="E45" s="133"/>
      <c r="F45" s="133" t="s">
        <v>691</v>
      </c>
      <c r="G45" s="133" t="s">
        <v>692</v>
      </c>
      <c r="H45" s="33"/>
      <c r="I45" s="33"/>
      <c r="N45" s="35"/>
    </row>
    <row r="46" spans="1:14" s="34" customFormat="1" ht="37.5" x14ac:dyDescent="0.3">
      <c r="B46" s="137" t="s">
        <v>822</v>
      </c>
      <c r="C46" s="134" t="s">
        <v>793</v>
      </c>
      <c r="D46" s="133" t="s">
        <v>821</v>
      </c>
      <c r="E46" s="133"/>
      <c r="F46" s="133" t="s">
        <v>691</v>
      </c>
      <c r="G46" s="133" t="s">
        <v>692</v>
      </c>
      <c r="H46" s="33"/>
      <c r="I46" s="33"/>
      <c r="N46" s="35"/>
    </row>
    <row r="47" spans="1:14" s="34" customFormat="1" ht="37.5" x14ac:dyDescent="0.3">
      <c r="B47" s="137" t="s">
        <v>826</v>
      </c>
      <c r="C47" s="134" t="s">
        <v>793</v>
      </c>
      <c r="D47" s="133"/>
      <c r="E47" s="133"/>
      <c r="F47" s="133" t="s">
        <v>691</v>
      </c>
      <c r="G47" s="133" t="s">
        <v>701</v>
      </c>
      <c r="H47" s="33"/>
      <c r="I47" s="33"/>
      <c r="N47" s="35"/>
    </row>
    <row r="48" spans="1:14" s="34" customFormat="1" ht="50" x14ac:dyDescent="0.3">
      <c r="B48" s="137" t="s">
        <v>827</v>
      </c>
      <c r="C48" s="134" t="s">
        <v>793</v>
      </c>
      <c r="D48" s="133"/>
      <c r="E48" s="133" t="s">
        <v>707</v>
      </c>
      <c r="F48" s="133" t="s">
        <v>691</v>
      </c>
      <c r="G48" s="133" t="s">
        <v>692</v>
      </c>
      <c r="H48" s="33"/>
      <c r="I48" s="33"/>
      <c r="N48" s="35"/>
    </row>
    <row r="49" spans="1:14" s="34" customFormat="1" x14ac:dyDescent="0.3">
      <c r="B49" s="137"/>
      <c r="C49" s="134"/>
      <c r="D49" s="133"/>
      <c r="E49" s="133"/>
      <c r="F49" s="133"/>
      <c r="G49" s="133"/>
      <c r="H49" s="33"/>
      <c r="I49" s="33"/>
      <c r="N49" s="35"/>
    </row>
    <row r="50" spans="1:14" s="34" customFormat="1" x14ac:dyDescent="0.3">
      <c r="B50" s="137"/>
      <c r="C50" s="134"/>
      <c r="D50" s="133"/>
      <c r="E50" s="133"/>
      <c r="F50" s="133"/>
      <c r="G50" s="133"/>
      <c r="H50" s="33"/>
      <c r="I50" s="33"/>
      <c r="N50" s="35"/>
    </row>
    <row r="51" spans="1:14" s="34" customFormat="1" x14ac:dyDescent="0.3">
      <c r="B51" s="137"/>
      <c r="C51" s="134"/>
      <c r="D51" s="133"/>
      <c r="E51" s="133"/>
      <c r="F51" s="133"/>
      <c r="G51" s="133"/>
      <c r="H51" s="33"/>
      <c r="I51" s="33"/>
      <c r="N51" s="35"/>
    </row>
    <row r="52" spans="1:14" s="34" customFormat="1" x14ac:dyDescent="0.3">
      <c r="B52" s="137"/>
      <c r="C52" s="134"/>
      <c r="D52" s="133"/>
      <c r="E52" s="133"/>
      <c r="F52" s="133"/>
      <c r="G52" s="133"/>
      <c r="H52" s="33"/>
      <c r="I52" s="33"/>
      <c r="N52" s="35"/>
    </row>
    <row r="53" spans="1:14" x14ac:dyDescent="0.25"/>
    <row r="54" spans="1:14" s="34" customFormat="1" ht="14.5" thickBot="1" x14ac:dyDescent="0.35">
      <c r="B54" s="178" t="s">
        <v>195</v>
      </c>
      <c r="C54" s="178"/>
      <c r="D54" s="178"/>
      <c r="E54" s="178"/>
      <c r="F54" s="178"/>
      <c r="G54" s="178"/>
      <c r="H54" s="37"/>
      <c r="I54" s="37"/>
      <c r="N54" s="35"/>
    </row>
    <row r="55" spans="1:14" s="20" customFormat="1" x14ac:dyDescent="0.3">
      <c r="A55" s="24"/>
      <c r="B55" s="154" t="s">
        <v>627</v>
      </c>
      <c r="C55" s="23"/>
      <c r="D55" s="23"/>
      <c r="E55" s="23"/>
      <c r="F55" s="23"/>
      <c r="G55" s="23"/>
      <c r="H55" s="22"/>
      <c r="I55" s="22"/>
      <c r="N55" s="21"/>
    </row>
    <row r="56" spans="1:14" s="38" customFormat="1" ht="42" x14ac:dyDescent="0.3">
      <c r="A56" s="94" t="s">
        <v>527</v>
      </c>
      <c r="B56" s="179" t="s">
        <v>196</v>
      </c>
      <c r="C56" s="180"/>
      <c r="D56" s="180"/>
      <c r="E56" s="180"/>
      <c r="F56" s="180"/>
      <c r="G56" s="181"/>
      <c r="H56" s="48"/>
      <c r="I56" s="48"/>
      <c r="N56" s="40"/>
    </row>
    <row r="57" spans="1:14" s="55" customFormat="1" ht="13" x14ac:dyDescent="0.3">
      <c r="B57" s="136" t="str">
        <f>"Year " &amp; Perf_Yr_n &amp; " Activities"</f>
        <v>Year 4 Activities</v>
      </c>
      <c r="C57" s="57"/>
      <c r="D57" s="58"/>
      <c r="E57" s="58"/>
      <c r="F57" s="58"/>
      <c r="G57" s="59"/>
      <c r="H57" s="50"/>
      <c r="I57" s="50"/>
      <c r="N57" s="56"/>
    </row>
    <row r="58" spans="1:14" s="34" customFormat="1" x14ac:dyDescent="0.3">
      <c r="B58" s="183" t="s">
        <v>181</v>
      </c>
      <c r="C58" s="173" t="s">
        <v>180</v>
      </c>
      <c r="D58" s="173" t="s">
        <v>179</v>
      </c>
      <c r="E58" s="173" t="s">
        <v>178</v>
      </c>
      <c r="F58" s="173" t="s">
        <v>177</v>
      </c>
      <c r="G58" s="173"/>
      <c r="H58" s="33"/>
      <c r="I58" s="33"/>
      <c r="N58" s="35"/>
    </row>
    <row r="59" spans="1:14" s="34" customFormat="1" x14ac:dyDescent="0.3">
      <c r="B59" s="183"/>
      <c r="C59" s="173"/>
      <c r="D59" s="173"/>
      <c r="E59" s="173"/>
      <c r="F59" s="119" t="s">
        <v>176</v>
      </c>
      <c r="G59" s="119" t="s">
        <v>175</v>
      </c>
      <c r="H59" s="33"/>
      <c r="I59" s="33"/>
      <c r="N59" s="35"/>
    </row>
    <row r="60" spans="1:14" s="34" customFormat="1" ht="87" customHeight="1" x14ac:dyDescent="0.3">
      <c r="B60" s="137" t="s">
        <v>706</v>
      </c>
      <c r="C60" s="134" t="s">
        <v>704</v>
      </c>
      <c r="D60" s="133"/>
      <c r="E60" s="133" t="s">
        <v>707</v>
      </c>
      <c r="F60" s="133" t="s">
        <v>691</v>
      </c>
      <c r="G60" s="133" t="s">
        <v>691</v>
      </c>
      <c r="H60" s="33"/>
      <c r="I60" s="33"/>
      <c r="N60" s="35"/>
    </row>
    <row r="61" spans="1:14" s="34" customFormat="1" ht="50" x14ac:dyDescent="0.3">
      <c r="B61" s="137" t="s">
        <v>708</v>
      </c>
      <c r="C61" s="134" t="s">
        <v>704</v>
      </c>
      <c r="D61" s="133" t="s">
        <v>707</v>
      </c>
      <c r="E61" s="133"/>
      <c r="F61" s="133" t="s">
        <v>691</v>
      </c>
      <c r="G61" s="133" t="s">
        <v>691</v>
      </c>
      <c r="H61" s="33"/>
      <c r="I61" s="33"/>
      <c r="N61" s="35"/>
    </row>
    <row r="62" spans="1:14" s="34" customFormat="1" ht="112.5" x14ac:dyDescent="0.3">
      <c r="B62" s="137" t="s">
        <v>709</v>
      </c>
      <c r="C62" s="134" t="s">
        <v>704</v>
      </c>
      <c r="D62" s="133" t="s">
        <v>707</v>
      </c>
      <c r="E62" s="133"/>
      <c r="F62" s="133" t="s">
        <v>691</v>
      </c>
      <c r="G62" s="133" t="s">
        <v>703</v>
      </c>
      <c r="H62" s="33"/>
      <c r="I62" s="33"/>
      <c r="N62" s="35"/>
    </row>
    <row r="63" spans="1:14" s="34" customFormat="1" ht="50" x14ac:dyDescent="0.3">
      <c r="B63" s="137" t="s">
        <v>710</v>
      </c>
      <c r="C63" s="134" t="s">
        <v>704</v>
      </c>
      <c r="D63" s="133" t="s">
        <v>707</v>
      </c>
      <c r="E63" s="133"/>
      <c r="F63" s="133" t="s">
        <v>691</v>
      </c>
      <c r="G63" s="133" t="s">
        <v>692</v>
      </c>
      <c r="H63" s="33"/>
      <c r="I63" s="33"/>
      <c r="N63" s="35"/>
    </row>
    <row r="64" spans="1:14" s="34" customFormat="1" x14ac:dyDescent="0.3">
      <c r="B64" s="137"/>
      <c r="C64" s="134"/>
      <c r="D64" s="133"/>
      <c r="E64" s="133"/>
      <c r="F64" s="133"/>
      <c r="G64" s="133"/>
      <c r="H64" s="33"/>
      <c r="I64" s="33"/>
      <c r="N64" s="35"/>
    </row>
    <row r="65" spans="1:14" s="34" customFormat="1" x14ac:dyDescent="0.3">
      <c r="B65" s="137"/>
      <c r="C65" s="134"/>
      <c r="D65" s="133"/>
      <c r="E65" s="133"/>
      <c r="F65" s="133"/>
      <c r="G65" s="133"/>
      <c r="H65" s="33"/>
      <c r="I65" s="33"/>
      <c r="N65" s="35"/>
    </row>
    <row r="66" spans="1:14" s="34" customFormat="1" x14ac:dyDescent="0.3">
      <c r="B66" s="137"/>
      <c r="C66" s="134"/>
      <c r="D66" s="133"/>
      <c r="E66" s="133"/>
      <c r="F66" s="133"/>
      <c r="G66" s="133"/>
      <c r="H66" s="33"/>
      <c r="I66" s="33"/>
      <c r="N66" s="35"/>
    </row>
    <row r="67" spans="1:14" s="34" customFormat="1" x14ac:dyDescent="0.3">
      <c r="B67" s="137"/>
      <c r="C67" s="134"/>
      <c r="D67" s="133"/>
      <c r="E67" s="133"/>
      <c r="F67" s="133"/>
      <c r="G67" s="133"/>
      <c r="H67" s="33"/>
      <c r="I67" s="33"/>
      <c r="N67" s="35"/>
    </row>
    <row r="68" spans="1:14" s="34" customFormat="1" x14ac:dyDescent="0.3">
      <c r="B68" s="137"/>
      <c r="C68" s="134"/>
      <c r="D68" s="133"/>
      <c r="E68" s="133"/>
      <c r="F68" s="133"/>
      <c r="G68" s="133"/>
      <c r="H68" s="33"/>
      <c r="I68" s="33"/>
      <c r="N68" s="35"/>
    </row>
    <row r="69" spans="1:14" s="34" customFormat="1" x14ac:dyDescent="0.3">
      <c r="B69" s="137"/>
      <c r="C69" s="134"/>
      <c r="D69" s="133"/>
      <c r="E69" s="133"/>
      <c r="F69" s="133"/>
      <c r="G69" s="133"/>
      <c r="H69" s="33"/>
      <c r="I69" s="33"/>
      <c r="N69" s="35"/>
    </row>
    <row r="70" spans="1:14" x14ac:dyDescent="0.25"/>
    <row r="71" spans="1:14" s="34" customFormat="1" ht="14.5" thickBot="1" x14ac:dyDescent="0.35">
      <c r="B71" s="178" t="s">
        <v>197</v>
      </c>
      <c r="C71" s="178"/>
      <c r="D71" s="178"/>
      <c r="E71" s="178"/>
      <c r="F71" s="178"/>
      <c r="G71" s="178"/>
      <c r="H71" s="37"/>
      <c r="I71" s="37"/>
      <c r="N71" s="35"/>
    </row>
    <row r="72" spans="1:14" s="20" customFormat="1" x14ac:dyDescent="0.3">
      <c r="A72" s="24"/>
      <c r="B72" s="154" t="s">
        <v>627</v>
      </c>
      <c r="C72" s="23"/>
      <c r="D72" s="23"/>
      <c r="E72" s="23"/>
      <c r="F72" s="23"/>
      <c r="G72" s="23"/>
      <c r="H72" s="22"/>
      <c r="I72" s="22"/>
      <c r="N72" s="21"/>
    </row>
    <row r="73" spans="1:14" s="96" customFormat="1" ht="14" x14ac:dyDescent="0.3">
      <c r="A73" s="94"/>
      <c r="B73" s="179" t="s">
        <v>198</v>
      </c>
      <c r="C73" s="180"/>
      <c r="D73" s="180"/>
      <c r="E73" s="180"/>
      <c r="F73" s="180"/>
      <c r="G73" s="181"/>
      <c r="H73" s="95"/>
      <c r="I73" s="95"/>
      <c r="N73" s="97"/>
    </row>
    <row r="74" spans="1:14" s="55" customFormat="1" ht="13" x14ac:dyDescent="0.3">
      <c r="B74" s="136" t="str">
        <f>"Year " &amp; Perf_Yr_n &amp; " Activities"</f>
        <v>Year 4 Activities</v>
      </c>
      <c r="C74" s="57"/>
      <c r="D74" s="58"/>
      <c r="E74" s="58"/>
      <c r="F74" s="58"/>
      <c r="G74" s="59"/>
      <c r="H74" s="50"/>
      <c r="I74" s="50"/>
      <c r="N74" s="56"/>
    </row>
    <row r="75" spans="1:14" s="34" customFormat="1" x14ac:dyDescent="0.3">
      <c r="B75" s="183" t="s">
        <v>181</v>
      </c>
      <c r="C75" s="173" t="s">
        <v>180</v>
      </c>
      <c r="D75" s="173" t="s">
        <v>179</v>
      </c>
      <c r="E75" s="173" t="s">
        <v>178</v>
      </c>
      <c r="F75" s="173" t="s">
        <v>177</v>
      </c>
      <c r="G75" s="173"/>
      <c r="H75" s="33"/>
      <c r="I75" s="33"/>
      <c r="N75" s="35"/>
    </row>
    <row r="76" spans="1:14" s="34" customFormat="1" x14ac:dyDescent="0.3">
      <c r="B76" s="183"/>
      <c r="C76" s="173"/>
      <c r="D76" s="173"/>
      <c r="E76" s="173"/>
      <c r="F76" s="119" t="s">
        <v>176</v>
      </c>
      <c r="G76" s="119" t="s">
        <v>175</v>
      </c>
      <c r="H76" s="33"/>
      <c r="I76" s="33"/>
      <c r="N76" s="35"/>
    </row>
    <row r="77" spans="1:14" s="34" customFormat="1" x14ac:dyDescent="0.3">
      <c r="B77" s="137"/>
      <c r="C77" s="134"/>
      <c r="D77" s="133"/>
      <c r="E77" s="133"/>
      <c r="F77" s="133"/>
      <c r="G77" s="133"/>
      <c r="H77" s="33"/>
      <c r="I77" s="33"/>
      <c r="N77" s="35"/>
    </row>
    <row r="78" spans="1:14" s="34" customFormat="1" x14ac:dyDescent="0.3">
      <c r="B78" s="137"/>
      <c r="C78" s="134"/>
      <c r="D78" s="133"/>
      <c r="E78" s="133"/>
      <c r="F78" s="133"/>
      <c r="G78" s="133"/>
      <c r="H78" s="33"/>
      <c r="I78" s="33"/>
      <c r="N78" s="35"/>
    </row>
    <row r="79" spans="1:14" s="34" customFormat="1" x14ac:dyDescent="0.3">
      <c r="B79" s="137"/>
      <c r="C79" s="134"/>
      <c r="D79" s="133"/>
      <c r="E79" s="133"/>
      <c r="F79" s="133"/>
      <c r="G79" s="133"/>
      <c r="H79" s="33"/>
      <c r="I79" s="33"/>
      <c r="N79" s="35"/>
    </row>
    <row r="80" spans="1:14" s="34" customFormat="1" x14ac:dyDescent="0.3">
      <c r="B80" s="137"/>
      <c r="C80" s="134"/>
      <c r="D80" s="133"/>
      <c r="E80" s="133"/>
      <c r="F80" s="133"/>
      <c r="G80" s="133"/>
      <c r="H80" s="33"/>
      <c r="I80" s="33"/>
      <c r="N80" s="35"/>
    </row>
    <row r="81" spans="1:14" s="34" customFormat="1" x14ac:dyDescent="0.3">
      <c r="B81" s="137"/>
      <c r="C81" s="134"/>
      <c r="D81" s="133"/>
      <c r="E81" s="133"/>
      <c r="F81" s="133"/>
      <c r="G81" s="133"/>
      <c r="H81" s="33"/>
      <c r="I81" s="33"/>
      <c r="N81" s="35"/>
    </row>
    <row r="82" spans="1:14" s="34" customFormat="1" x14ac:dyDescent="0.3">
      <c r="B82" s="137"/>
      <c r="C82" s="134"/>
      <c r="D82" s="133"/>
      <c r="E82" s="133"/>
      <c r="F82" s="133"/>
      <c r="G82" s="133"/>
      <c r="H82" s="33"/>
      <c r="I82" s="33"/>
      <c r="N82" s="35"/>
    </row>
    <row r="83" spans="1:14" s="34" customFormat="1" x14ac:dyDescent="0.3">
      <c r="B83" s="137"/>
      <c r="C83" s="134"/>
      <c r="D83" s="133"/>
      <c r="E83" s="133"/>
      <c r="F83" s="133"/>
      <c r="G83" s="133"/>
      <c r="H83" s="33"/>
      <c r="I83" s="33"/>
      <c r="N83" s="35"/>
    </row>
    <row r="84" spans="1:14" s="34" customFormat="1" x14ac:dyDescent="0.3">
      <c r="B84" s="137"/>
      <c r="C84" s="134"/>
      <c r="D84" s="133"/>
      <c r="E84" s="133"/>
      <c r="F84" s="133"/>
      <c r="G84" s="133"/>
      <c r="H84" s="33"/>
      <c r="I84" s="33"/>
      <c r="N84" s="35"/>
    </row>
    <row r="85" spans="1:14" s="34" customFormat="1" x14ac:dyDescent="0.3">
      <c r="B85" s="137"/>
      <c r="C85" s="134"/>
      <c r="D85" s="133"/>
      <c r="E85" s="133"/>
      <c r="F85" s="133"/>
      <c r="G85" s="133"/>
      <c r="H85" s="33"/>
      <c r="I85" s="33"/>
      <c r="N85" s="35"/>
    </row>
    <row r="86" spans="1:14" s="34" customFormat="1" x14ac:dyDescent="0.3">
      <c r="B86" s="137"/>
      <c r="C86" s="134"/>
      <c r="D86" s="133"/>
      <c r="E86" s="133"/>
      <c r="F86" s="133"/>
      <c r="G86" s="133"/>
      <c r="H86" s="33"/>
      <c r="I86" s="33"/>
      <c r="N86" s="35"/>
    </row>
    <row r="87" spans="1:14" customFormat="1" ht="14" x14ac:dyDescent="0.3"/>
    <row r="88" spans="1:14" s="96" customFormat="1" ht="14" x14ac:dyDescent="0.3">
      <c r="A88" s="94"/>
      <c r="B88" s="179" t="s">
        <v>199</v>
      </c>
      <c r="C88" s="180"/>
      <c r="D88" s="180"/>
      <c r="E88" s="180"/>
      <c r="F88" s="180"/>
      <c r="G88" s="181"/>
      <c r="H88" s="95"/>
      <c r="I88" s="95"/>
      <c r="N88" s="97"/>
    </row>
    <row r="89" spans="1:14" s="55" customFormat="1" ht="13" x14ac:dyDescent="0.3">
      <c r="B89" s="136" t="str">
        <f>"Year " &amp; Perf_Yr_n &amp; " Activities"</f>
        <v>Year 4 Activities</v>
      </c>
      <c r="C89" s="57"/>
      <c r="D89" s="58"/>
      <c r="E89" s="58"/>
      <c r="F89" s="58"/>
      <c r="G89" s="59"/>
      <c r="H89" s="50"/>
      <c r="I89" s="50"/>
      <c r="N89" s="56"/>
    </row>
    <row r="90" spans="1:14" s="34" customFormat="1" x14ac:dyDescent="0.3">
      <c r="B90" s="183" t="s">
        <v>181</v>
      </c>
      <c r="C90" s="173" t="s">
        <v>180</v>
      </c>
      <c r="D90" s="173" t="s">
        <v>179</v>
      </c>
      <c r="E90" s="173" t="s">
        <v>178</v>
      </c>
      <c r="F90" s="173" t="s">
        <v>177</v>
      </c>
      <c r="G90" s="173"/>
      <c r="H90" s="33"/>
      <c r="I90" s="33"/>
      <c r="N90" s="35"/>
    </row>
    <row r="91" spans="1:14" s="34" customFormat="1" x14ac:dyDescent="0.3">
      <c r="B91" s="183"/>
      <c r="C91" s="173"/>
      <c r="D91" s="173"/>
      <c r="E91" s="173"/>
      <c r="F91" s="119" t="s">
        <v>176</v>
      </c>
      <c r="G91" s="119" t="s">
        <v>175</v>
      </c>
      <c r="H91" s="33"/>
      <c r="I91" s="33"/>
      <c r="N91" s="35"/>
    </row>
    <row r="92" spans="1:14" s="34" customFormat="1" x14ac:dyDescent="0.3">
      <c r="B92" s="137"/>
      <c r="C92" s="134"/>
      <c r="D92" s="133"/>
      <c r="E92" s="133"/>
      <c r="F92" s="133"/>
      <c r="G92" s="133"/>
      <c r="H92" s="33"/>
      <c r="I92" s="33"/>
      <c r="N92" s="35"/>
    </row>
    <row r="93" spans="1:14" s="34" customFormat="1" x14ac:dyDescent="0.3">
      <c r="B93" s="137"/>
      <c r="C93" s="134"/>
      <c r="D93" s="133"/>
      <c r="E93" s="133"/>
      <c r="F93" s="133"/>
      <c r="G93" s="133"/>
      <c r="H93" s="33"/>
      <c r="I93" s="33"/>
      <c r="N93" s="35"/>
    </row>
    <row r="94" spans="1:14" s="34" customFormat="1" x14ac:dyDescent="0.3">
      <c r="B94" s="137"/>
      <c r="C94" s="134"/>
      <c r="D94" s="133"/>
      <c r="E94" s="133"/>
      <c r="F94" s="133"/>
      <c r="G94" s="133"/>
      <c r="H94" s="33"/>
      <c r="I94" s="33"/>
      <c r="N94" s="35"/>
    </row>
    <row r="95" spans="1:14" s="34" customFormat="1" x14ac:dyDescent="0.3">
      <c r="B95" s="137"/>
      <c r="C95" s="134"/>
      <c r="D95" s="133"/>
      <c r="E95" s="133"/>
      <c r="F95" s="133"/>
      <c r="G95" s="133"/>
      <c r="H95" s="33"/>
      <c r="I95" s="33"/>
      <c r="N95" s="35"/>
    </row>
    <row r="96" spans="1:14" s="34" customFormat="1" x14ac:dyDescent="0.3">
      <c r="B96" s="137"/>
      <c r="C96" s="134"/>
      <c r="D96" s="133"/>
      <c r="E96" s="133"/>
      <c r="F96" s="133"/>
      <c r="G96" s="133"/>
      <c r="H96" s="33"/>
      <c r="I96" s="33"/>
      <c r="N96" s="35"/>
    </row>
    <row r="97" spans="1:14" s="34" customFormat="1" x14ac:dyDescent="0.3">
      <c r="B97" s="137"/>
      <c r="C97" s="134"/>
      <c r="D97" s="133"/>
      <c r="E97" s="133"/>
      <c r="F97" s="133"/>
      <c r="G97" s="133"/>
      <c r="H97" s="33"/>
      <c r="I97" s="33"/>
      <c r="N97" s="35"/>
    </row>
    <row r="98" spans="1:14" s="34" customFormat="1" x14ac:dyDescent="0.3">
      <c r="B98" s="137"/>
      <c r="C98" s="134"/>
      <c r="D98" s="133"/>
      <c r="E98" s="133"/>
      <c r="F98" s="133"/>
      <c r="G98" s="133"/>
      <c r="H98" s="33"/>
      <c r="I98" s="33"/>
      <c r="N98" s="35"/>
    </row>
    <row r="99" spans="1:14" s="34" customFormat="1" x14ac:dyDescent="0.3">
      <c r="B99" s="137"/>
      <c r="C99" s="134"/>
      <c r="D99" s="133"/>
      <c r="E99" s="133"/>
      <c r="F99" s="133"/>
      <c r="G99" s="133"/>
      <c r="H99" s="33"/>
      <c r="I99" s="33"/>
      <c r="N99" s="35"/>
    </row>
    <row r="100" spans="1:14" s="34" customFormat="1" x14ac:dyDescent="0.3">
      <c r="B100" s="137"/>
      <c r="C100" s="134"/>
      <c r="D100" s="133"/>
      <c r="E100" s="133"/>
      <c r="F100" s="133"/>
      <c r="G100" s="133"/>
      <c r="H100" s="33"/>
      <c r="I100" s="33"/>
      <c r="N100" s="35"/>
    </row>
    <row r="101" spans="1:14" s="34" customFormat="1" x14ac:dyDescent="0.3">
      <c r="B101" s="137"/>
      <c r="C101" s="134"/>
      <c r="D101" s="133"/>
      <c r="E101" s="133"/>
      <c r="F101" s="133"/>
      <c r="G101" s="133"/>
      <c r="H101" s="33"/>
      <c r="I101" s="33"/>
      <c r="N101" s="35"/>
    </row>
    <row r="102" spans="1:14" s="38" customFormat="1" x14ac:dyDescent="0.3">
      <c r="B102" s="23"/>
      <c r="C102" s="23"/>
      <c r="D102" s="23"/>
      <c r="E102" s="23"/>
      <c r="F102" s="23"/>
      <c r="G102" s="23"/>
      <c r="H102" s="41"/>
      <c r="I102" s="41"/>
      <c r="N102" s="40"/>
    </row>
    <row r="103" spans="1:14" x14ac:dyDescent="0.25"/>
    <row r="104" spans="1:14" s="34" customFormat="1" ht="14.5" thickBot="1" x14ac:dyDescent="0.35">
      <c r="B104" s="178" t="s">
        <v>200</v>
      </c>
      <c r="C104" s="178"/>
      <c r="D104" s="178"/>
      <c r="E104" s="178"/>
      <c r="F104" s="178"/>
      <c r="G104" s="178"/>
      <c r="H104" s="37"/>
      <c r="I104" s="37"/>
      <c r="N104" s="35"/>
    </row>
    <row r="105" spans="1:14" s="20" customFormat="1" x14ac:dyDescent="0.3">
      <c r="A105" s="24"/>
      <c r="B105" s="154" t="s">
        <v>627</v>
      </c>
      <c r="C105" s="23"/>
      <c r="D105" s="23"/>
      <c r="E105" s="23"/>
      <c r="F105" s="23"/>
      <c r="G105" s="23"/>
      <c r="H105" s="22"/>
      <c r="I105" s="22"/>
      <c r="N105" s="21"/>
    </row>
    <row r="106" spans="1:14" s="96" customFormat="1" ht="15" customHeight="1" x14ac:dyDescent="0.3">
      <c r="A106" s="94"/>
      <c r="B106" s="179" t="s">
        <v>201</v>
      </c>
      <c r="C106" s="180"/>
      <c r="D106" s="180"/>
      <c r="E106" s="180"/>
      <c r="F106" s="180"/>
      <c r="G106" s="181"/>
      <c r="H106" s="95"/>
      <c r="I106" s="95"/>
      <c r="N106" s="97"/>
    </row>
    <row r="107" spans="1:14" s="55" customFormat="1" ht="13" x14ac:dyDescent="0.3">
      <c r="B107" s="136" t="str">
        <f>"Year " &amp; Perf_Yr_n &amp; " Activities"</f>
        <v>Year 4 Activities</v>
      </c>
      <c r="C107" s="57"/>
      <c r="D107" s="58"/>
      <c r="E107" s="58"/>
      <c r="F107" s="58"/>
      <c r="G107" s="59"/>
      <c r="H107" s="50"/>
      <c r="I107" s="50"/>
      <c r="N107" s="56"/>
    </row>
    <row r="108" spans="1:14" s="34" customFormat="1" x14ac:dyDescent="0.3">
      <c r="B108" s="183" t="s">
        <v>181</v>
      </c>
      <c r="C108" s="173" t="s">
        <v>180</v>
      </c>
      <c r="D108" s="173" t="s">
        <v>179</v>
      </c>
      <c r="E108" s="173" t="s">
        <v>178</v>
      </c>
      <c r="F108" s="173" t="s">
        <v>177</v>
      </c>
      <c r="G108" s="173"/>
      <c r="H108" s="33"/>
      <c r="I108" s="33"/>
      <c r="N108" s="35"/>
    </row>
    <row r="109" spans="1:14" s="34" customFormat="1" x14ac:dyDescent="0.3">
      <c r="B109" s="183"/>
      <c r="C109" s="173"/>
      <c r="D109" s="173"/>
      <c r="E109" s="173"/>
      <c r="F109" s="119" t="s">
        <v>176</v>
      </c>
      <c r="G109" s="119" t="s">
        <v>175</v>
      </c>
      <c r="H109" s="33"/>
      <c r="I109" s="33"/>
      <c r="N109" s="35"/>
    </row>
    <row r="110" spans="1:14" s="34" customFormat="1" x14ac:dyDescent="0.3">
      <c r="B110" s="137"/>
      <c r="C110" s="134"/>
      <c r="D110" s="133"/>
      <c r="E110" s="133"/>
      <c r="F110" s="133"/>
      <c r="G110" s="133"/>
      <c r="H110" s="33"/>
      <c r="I110" s="33"/>
      <c r="N110" s="35"/>
    </row>
    <row r="111" spans="1:14" s="34" customFormat="1" x14ac:dyDescent="0.3">
      <c r="B111" s="137"/>
      <c r="C111" s="134"/>
      <c r="D111" s="133"/>
      <c r="E111" s="133"/>
      <c r="F111" s="133"/>
      <c r="G111" s="133"/>
      <c r="H111" s="33"/>
      <c r="I111" s="33"/>
      <c r="N111" s="35"/>
    </row>
    <row r="112" spans="1:14" s="34" customFormat="1" x14ac:dyDescent="0.3">
      <c r="B112" s="137"/>
      <c r="C112" s="134"/>
      <c r="D112" s="133"/>
      <c r="E112" s="133"/>
      <c r="F112" s="133"/>
      <c r="G112" s="133"/>
      <c r="H112" s="33"/>
      <c r="I112" s="33"/>
      <c r="N112" s="35"/>
    </row>
    <row r="113" spans="1:14" s="34" customFormat="1" x14ac:dyDescent="0.3">
      <c r="B113" s="137"/>
      <c r="C113" s="134"/>
      <c r="D113" s="133"/>
      <c r="E113" s="133"/>
      <c r="F113" s="133"/>
      <c r="G113" s="133"/>
      <c r="H113" s="33"/>
      <c r="I113" s="33"/>
      <c r="N113" s="35"/>
    </row>
    <row r="114" spans="1:14" s="34" customFormat="1" x14ac:dyDescent="0.3">
      <c r="B114" s="137"/>
      <c r="C114" s="134"/>
      <c r="D114" s="133"/>
      <c r="E114" s="133"/>
      <c r="F114" s="133"/>
      <c r="G114" s="133"/>
      <c r="H114" s="33"/>
      <c r="I114" s="33"/>
      <c r="N114" s="35"/>
    </row>
    <row r="115" spans="1:14" s="34" customFormat="1" x14ac:dyDescent="0.3">
      <c r="B115" s="137"/>
      <c r="C115" s="134"/>
      <c r="D115" s="133"/>
      <c r="E115" s="133"/>
      <c r="F115" s="133"/>
      <c r="G115" s="133"/>
      <c r="H115" s="33"/>
      <c r="I115" s="33"/>
      <c r="N115" s="35"/>
    </row>
    <row r="116" spans="1:14" s="34" customFormat="1" x14ac:dyDescent="0.3">
      <c r="B116" s="137"/>
      <c r="C116" s="134"/>
      <c r="D116" s="133"/>
      <c r="E116" s="133"/>
      <c r="F116" s="133"/>
      <c r="G116" s="133"/>
      <c r="H116" s="33"/>
      <c r="I116" s="33"/>
      <c r="N116" s="35"/>
    </row>
    <row r="117" spans="1:14" s="34" customFormat="1" x14ac:dyDescent="0.3">
      <c r="B117" s="137"/>
      <c r="C117" s="134"/>
      <c r="D117" s="133"/>
      <c r="E117" s="133"/>
      <c r="F117" s="133"/>
      <c r="G117" s="133"/>
      <c r="H117" s="33"/>
      <c r="I117" s="33"/>
      <c r="N117" s="35"/>
    </row>
    <row r="118" spans="1:14" s="34" customFormat="1" x14ac:dyDescent="0.3">
      <c r="B118" s="137"/>
      <c r="C118" s="134"/>
      <c r="D118" s="133"/>
      <c r="E118" s="133"/>
      <c r="F118" s="133"/>
      <c r="G118" s="133"/>
      <c r="H118" s="33"/>
      <c r="I118" s="33"/>
      <c r="N118" s="35"/>
    </row>
    <row r="119" spans="1:14" s="34" customFormat="1" x14ac:dyDescent="0.3">
      <c r="B119" s="137"/>
      <c r="C119" s="134"/>
      <c r="D119" s="133"/>
      <c r="E119" s="133"/>
      <c r="F119" s="133"/>
      <c r="G119" s="133"/>
      <c r="H119" s="33"/>
      <c r="I119" s="33"/>
      <c r="N119" s="35"/>
    </row>
    <row r="120" spans="1:14" x14ac:dyDescent="0.25"/>
    <row r="121" spans="1:14" s="34" customFormat="1" ht="14.5" thickBot="1" x14ac:dyDescent="0.35">
      <c r="B121" s="178" t="s">
        <v>202</v>
      </c>
      <c r="C121" s="178"/>
      <c r="D121" s="178"/>
      <c r="E121" s="178"/>
      <c r="F121" s="178"/>
      <c r="G121" s="178"/>
      <c r="H121" s="37"/>
      <c r="I121" s="37"/>
      <c r="N121" s="35"/>
    </row>
    <row r="122" spans="1:14" s="20" customFormat="1" x14ac:dyDescent="0.3">
      <c r="A122" s="24"/>
      <c r="B122" s="154" t="s">
        <v>627</v>
      </c>
      <c r="C122" s="23"/>
      <c r="D122" s="23"/>
      <c r="E122" s="23"/>
      <c r="F122" s="23"/>
      <c r="G122" s="23"/>
      <c r="H122" s="22"/>
      <c r="I122" s="22"/>
      <c r="N122" s="21"/>
    </row>
    <row r="123" spans="1:14" s="104" customFormat="1" ht="42" x14ac:dyDescent="0.3">
      <c r="A123" s="100" t="s">
        <v>527</v>
      </c>
      <c r="B123" s="184" t="s">
        <v>203</v>
      </c>
      <c r="C123" s="185"/>
      <c r="D123" s="185"/>
      <c r="E123" s="185"/>
      <c r="F123" s="185"/>
      <c r="G123" s="186"/>
      <c r="H123" s="101"/>
      <c r="I123" s="101"/>
      <c r="N123" s="103"/>
    </row>
    <row r="124" spans="1:14" s="55" customFormat="1" ht="13" x14ac:dyDescent="0.3">
      <c r="B124" s="136" t="str">
        <f>"Year " &amp; Perf_Yr_n &amp; " Activities"</f>
        <v>Year 4 Activities</v>
      </c>
      <c r="C124" s="57"/>
      <c r="D124" s="58"/>
      <c r="E124" s="58"/>
      <c r="F124" s="58"/>
      <c r="G124" s="59"/>
      <c r="H124" s="50"/>
      <c r="I124" s="50"/>
      <c r="N124" s="56"/>
    </row>
    <row r="125" spans="1:14" s="34" customFormat="1" x14ac:dyDescent="0.3">
      <c r="B125" s="183" t="s">
        <v>181</v>
      </c>
      <c r="C125" s="173" t="s">
        <v>180</v>
      </c>
      <c r="D125" s="173" t="s">
        <v>179</v>
      </c>
      <c r="E125" s="173" t="s">
        <v>178</v>
      </c>
      <c r="F125" s="173" t="s">
        <v>177</v>
      </c>
      <c r="G125" s="173"/>
      <c r="H125" s="33"/>
      <c r="I125" s="33"/>
      <c r="N125" s="35"/>
    </row>
    <row r="126" spans="1:14" s="34" customFormat="1" x14ac:dyDescent="0.3">
      <c r="B126" s="183"/>
      <c r="C126" s="173"/>
      <c r="D126" s="173"/>
      <c r="E126" s="173"/>
      <c r="F126" s="119" t="s">
        <v>176</v>
      </c>
      <c r="G126" s="119" t="s">
        <v>175</v>
      </c>
      <c r="H126" s="33"/>
      <c r="I126" s="33"/>
      <c r="N126" s="35"/>
    </row>
    <row r="127" spans="1:14" s="34" customFormat="1" x14ac:dyDescent="0.3">
      <c r="B127" s="137"/>
      <c r="C127" s="134"/>
      <c r="D127" s="133"/>
      <c r="E127" s="133"/>
      <c r="F127" s="133"/>
      <c r="G127" s="133"/>
      <c r="H127" s="33"/>
      <c r="I127" s="33"/>
      <c r="N127" s="35"/>
    </row>
    <row r="128" spans="1:14" s="34" customFormat="1" x14ac:dyDescent="0.3">
      <c r="B128" s="137"/>
      <c r="C128" s="134"/>
      <c r="D128" s="133"/>
      <c r="E128" s="133"/>
      <c r="F128" s="133"/>
      <c r="G128" s="133"/>
      <c r="H128" s="33"/>
      <c r="I128" s="33"/>
      <c r="N128" s="35"/>
    </row>
    <row r="129" spans="1:14" s="34" customFormat="1" x14ac:dyDescent="0.3">
      <c r="B129" s="137"/>
      <c r="C129" s="134"/>
      <c r="D129" s="133"/>
      <c r="E129" s="133"/>
      <c r="F129" s="133"/>
      <c r="G129" s="133"/>
      <c r="H129" s="33"/>
      <c r="I129" s="33"/>
      <c r="N129" s="35"/>
    </row>
    <row r="130" spans="1:14" s="34" customFormat="1" x14ac:dyDescent="0.3">
      <c r="B130" s="137"/>
      <c r="C130" s="134"/>
      <c r="D130" s="133"/>
      <c r="E130" s="133"/>
      <c r="F130" s="133"/>
      <c r="G130" s="133"/>
      <c r="H130" s="33"/>
      <c r="I130" s="33"/>
      <c r="N130" s="35"/>
    </row>
    <row r="131" spans="1:14" s="34" customFormat="1" x14ac:dyDescent="0.3">
      <c r="B131" s="137"/>
      <c r="C131" s="134"/>
      <c r="D131" s="133"/>
      <c r="E131" s="133"/>
      <c r="F131" s="133"/>
      <c r="G131" s="133"/>
      <c r="H131" s="33"/>
      <c r="I131" s="33"/>
      <c r="N131" s="35"/>
    </row>
    <row r="132" spans="1:14" s="34" customFormat="1" x14ac:dyDescent="0.3">
      <c r="B132" s="137"/>
      <c r="C132" s="134"/>
      <c r="D132" s="133"/>
      <c r="E132" s="133"/>
      <c r="F132" s="133"/>
      <c r="G132" s="133"/>
      <c r="H132" s="33"/>
      <c r="I132" s="33"/>
      <c r="N132" s="35"/>
    </row>
    <row r="133" spans="1:14" s="34" customFormat="1" x14ac:dyDescent="0.3">
      <c r="B133" s="137"/>
      <c r="C133" s="134"/>
      <c r="D133" s="133"/>
      <c r="E133" s="133"/>
      <c r="F133" s="133"/>
      <c r="G133" s="133"/>
      <c r="H133" s="33"/>
      <c r="I133" s="33"/>
      <c r="N133" s="35"/>
    </row>
    <row r="134" spans="1:14" s="34" customFormat="1" x14ac:dyDescent="0.3">
      <c r="B134" s="137"/>
      <c r="C134" s="134"/>
      <c r="D134" s="133"/>
      <c r="E134" s="133"/>
      <c r="F134" s="133"/>
      <c r="G134" s="133"/>
      <c r="H134" s="33"/>
      <c r="I134" s="33"/>
      <c r="N134" s="35"/>
    </row>
    <row r="135" spans="1:14" s="34" customFormat="1" x14ac:dyDescent="0.3">
      <c r="B135" s="137"/>
      <c r="C135" s="134"/>
      <c r="D135" s="133"/>
      <c r="E135" s="133"/>
      <c r="F135" s="133"/>
      <c r="G135" s="133"/>
      <c r="H135" s="33"/>
      <c r="I135" s="33"/>
      <c r="N135" s="35"/>
    </row>
    <row r="136" spans="1:14" s="34" customFormat="1" x14ac:dyDescent="0.3">
      <c r="B136" s="137"/>
      <c r="C136" s="134"/>
      <c r="D136" s="133"/>
      <c r="E136" s="133"/>
      <c r="F136" s="133"/>
      <c r="G136" s="133"/>
      <c r="H136" s="33"/>
      <c r="I136" s="33"/>
      <c r="N136" s="35"/>
    </row>
    <row r="137" spans="1:14" x14ac:dyDescent="0.25"/>
    <row r="138" spans="1:14" s="34" customFormat="1" ht="14.5" thickBot="1" x14ac:dyDescent="0.35">
      <c r="B138" s="178" t="s">
        <v>204</v>
      </c>
      <c r="C138" s="178"/>
      <c r="D138" s="178"/>
      <c r="E138" s="178"/>
      <c r="F138" s="178"/>
      <c r="G138" s="178"/>
      <c r="H138" s="37"/>
      <c r="I138" s="37"/>
      <c r="N138" s="35"/>
    </row>
    <row r="139" spans="1:14" s="20" customFormat="1" x14ac:dyDescent="0.3">
      <c r="A139" s="24"/>
      <c r="B139" s="154" t="s">
        <v>627</v>
      </c>
      <c r="C139" s="23"/>
      <c r="D139" s="23"/>
      <c r="E139" s="23"/>
      <c r="F139" s="23"/>
      <c r="G139" s="23"/>
      <c r="H139" s="22"/>
      <c r="I139" s="22"/>
      <c r="N139" s="21"/>
    </row>
    <row r="140" spans="1:14" s="96" customFormat="1" ht="14" x14ac:dyDescent="0.3">
      <c r="A140" s="94"/>
      <c r="B140" s="179" t="s">
        <v>205</v>
      </c>
      <c r="C140" s="180"/>
      <c r="D140" s="180"/>
      <c r="E140" s="180"/>
      <c r="F140" s="180"/>
      <c r="G140" s="181"/>
      <c r="H140" s="95"/>
      <c r="I140" s="95"/>
      <c r="N140" s="97"/>
    </row>
    <row r="141" spans="1:14" s="55" customFormat="1" ht="13" x14ac:dyDescent="0.3">
      <c r="B141" s="136" t="str">
        <f>"Year " &amp; Perf_Yr_n &amp; " Activities"</f>
        <v>Year 4 Activities</v>
      </c>
      <c r="C141" s="57"/>
      <c r="D141" s="58"/>
      <c r="E141" s="58"/>
      <c r="F141" s="58"/>
      <c r="G141" s="59"/>
      <c r="H141" s="50"/>
      <c r="I141" s="50"/>
      <c r="N141" s="56"/>
    </row>
    <row r="142" spans="1:14" s="34" customFormat="1" x14ac:dyDescent="0.3">
      <c r="B142" s="183" t="s">
        <v>181</v>
      </c>
      <c r="C142" s="173" t="s">
        <v>180</v>
      </c>
      <c r="D142" s="173" t="s">
        <v>179</v>
      </c>
      <c r="E142" s="173" t="s">
        <v>178</v>
      </c>
      <c r="F142" s="173" t="s">
        <v>177</v>
      </c>
      <c r="G142" s="173"/>
      <c r="H142" s="33"/>
      <c r="I142" s="33"/>
      <c r="N142" s="35"/>
    </row>
    <row r="143" spans="1:14" s="34" customFormat="1" x14ac:dyDescent="0.3">
      <c r="B143" s="183"/>
      <c r="C143" s="173"/>
      <c r="D143" s="173"/>
      <c r="E143" s="173"/>
      <c r="F143" s="119" t="s">
        <v>176</v>
      </c>
      <c r="G143" s="119" t="s">
        <v>175</v>
      </c>
      <c r="H143" s="33"/>
      <c r="I143" s="33"/>
      <c r="N143" s="35"/>
    </row>
    <row r="144" spans="1:14" s="34" customFormat="1" x14ac:dyDescent="0.3">
      <c r="B144" s="137"/>
      <c r="C144" s="134"/>
      <c r="D144" s="133"/>
      <c r="E144" s="133"/>
      <c r="F144" s="133"/>
      <c r="G144" s="133"/>
      <c r="H144" s="33"/>
      <c r="I144" s="33"/>
      <c r="N144" s="35"/>
    </row>
    <row r="145" spans="1:14" s="34" customFormat="1" x14ac:dyDescent="0.3">
      <c r="B145" s="137"/>
      <c r="C145" s="134"/>
      <c r="D145" s="133"/>
      <c r="E145" s="133"/>
      <c r="F145" s="133"/>
      <c r="G145" s="133"/>
      <c r="H145" s="33"/>
      <c r="I145" s="33"/>
      <c r="N145" s="35"/>
    </row>
    <row r="146" spans="1:14" s="34" customFormat="1" x14ac:dyDescent="0.3">
      <c r="B146" s="137"/>
      <c r="C146" s="134"/>
      <c r="D146" s="133"/>
      <c r="E146" s="133"/>
      <c r="F146" s="133"/>
      <c r="G146" s="133"/>
      <c r="H146" s="33"/>
      <c r="I146" s="33"/>
      <c r="N146" s="35"/>
    </row>
    <row r="147" spans="1:14" s="34" customFormat="1" x14ac:dyDescent="0.3">
      <c r="B147" s="137"/>
      <c r="C147" s="134"/>
      <c r="D147" s="133"/>
      <c r="E147" s="133"/>
      <c r="F147" s="133"/>
      <c r="G147" s="133"/>
      <c r="H147" s="33"/>
      <c r="I147" s="33"/>
      <c r="N147" s="35"/>
    </row>
    <row r="148" spans="1:14" s="34" customFormat="1" x14ac:dyDescent="0.3">
      <c r="B148" s="137"/>
      <c r="C148" s="134"/>
      <c r="D148" s="133"/>
      <c r="E148" s="133"/>
      <c r="F148" s="133"/>
      <c r="G148" s="133"/>
      <c r="H148" s="33"/>
      <c r="I148" s="33"/>
      <c r="N148" s="35"/>
    </row>
    <row r="149" spans="1:14" s="34" customFormat="1" x14ac:dyDescent="0.3">
      <c r="B149" s="137"/>
      <c r="C149" s="134"/>
      <c r="D149" s="133"/>
      <c r="E149" s="133"/>
      <c r="F149" s="133"/>
      <c r="G149" s="133"/>
      <c r="H149" s="33"/>
      <c r="I149" s="33"/>
      <c r="N149" s="35"/>
    </row>
    <row r="150" spans="1:14" s="34" customFormat="1" x14ac:dyDescent="0.3">
      <c r="B150" s="137"/>
      <c r="C150" s="134"/>
      <c r="D150" s="133"/>
      <c r="E150" s="133"/>
      <c r="F150" s="133"/>
      <c r="G150" s="133"/>
      <c r="H150" s="33"/>
      <c r="I150" s="33"/>
      <c r="N150" s="35"/>
    </row>
    <row r="151" spans="1:14" s="34" customFormat="1" x14ac:dyDescent="0.3">
      <c r="B151" s="137"/>
      <c r="C151" s="134"/>
      <c r="D151" s="133"/>
      <c r="E151" s="133"/>
      <c r="F151" s="133"/>
      <c r="G151" s="133"/>
      <c r="H151" s="33"/>
      <c r="I151" s="33"/>
      <c r="N151" s="35"/>
    </row>
    <row r="152" spans="1:14" s="34" customFormat="1" x14ac:dyDescent="0.3">
      <c r="B152" s="137"/>
      <c r="C152" s="134"/>
      <c r="D152" s="133"/>
      <c r="E152" s="133"/>
      <c r="F152" s="133"/>
      <c r="G152" s="133"/>
      <c r="H152" s="33"/>
      <c r="I152" s="33"/>
      <c r="N152" s="35"/>
    </row>
    <row r="153" spans="1:14" s="34" customFormat="1" x14ac:dyDescent="0.3">
      <c r="B153" s="137"/>
      <c r="C153" s="134"/>
      <c r="D153" s="133"/>
      <c r="E153" s="133"/>
      <c r="F153" s="133"/>
      <c r="G153" s="133"/>
      <c r="H153" s="33"/>
      <c r="I153" s="33"/>
      <c r="N153" s="35"/>
    </row>
    <row r="154" spans="1:14" customFormat="1" ht="14" x14ac:dyDescent="0.3"/>
    <row r="155" spans="1:14" s="96" customFormat="1" ht="14" x14ac:dyDescent="0.3">
      <c r="A155" s="94"/>
      <c r="B155" s="179" t="s">
        <v>206</v>
      </c>
      <c r="C155" s="180"/>
      <c r="D155" s="180"/>
      <c r="E155" s="180"/>
      <c r="F155" s="180"/>
      <c r="G155" s="181"/>
      <c r="H155" s="95"/>
      <c r="I155" s="95"/>
      <c r="N155" s="97"/>
    </row>
    <row r="156" spans="1:14" s="55" customFormat="1" ht="13" x14ac:dyDescent="0.3">
      <c r="B156" s="136" t="str">
        <f>"Year " &amp; Perf_Yr_n &amp; " Activities"</f>
        <v>Year 4 Activities</v>
      </c>
      <c r="C156" s="57"/>
      <c r="D156" s="58"/>
      <c r="E156" s="58"/>
      <c r="F156" s="58"/>
      <c r="G156" s="59"/>
      <c r="H156" s="50"/>
      <c r="I156" s="50"/>
      <c r="N156" s="56"/>
    </row>
    <row r="157" spans="1:14" s="34" customFormat="1" x14ac:dyDescent="0.3">
      <c r="B157" s="183" t="s">
        <v>181</v>
      </c>
      <c r="C157" s="173" t="s">
        <v>180</v>
      </c>
      <c r="D157" s="173" t="s">
        <v>179</v>
      </c>
      <c r="E157" s="173" t="s">
        <v>178</v>
      </c>
      <c r="F157" s="173" t="s">
        <v>177</v>
      </c>
      <c r="G157" s="173"/>
      <c r="H157" s="33"/>
      <c r="I157" s="33"/>
      <c r="N157" s="35"/>
    </row>
    <row r="158" spans="1:14" s="34" customFormat="1" x14ac:dyDescent="0.3">
      <c r="B158" s="183"/>
      <c r="C158" s="173"/>
      <c r="D158" s="173"/>
      <c r="E158" s="173"/>
      <c r="F158" s="119" t="s">
        <v>176</v>
      </c>
      <c r="G158" s="119" t="s">
        <v>175</v>
      </c>
      <c r="H158" s="33"/>
      <c r="I158" s="33"/>
      <c r="N158" s="35"/>
    </row>
    <row r="159" spans="1:14" s="34" customFormat="1" x14ac:dyDescent="0.3">
      <c r="B159" s="137"/>
      <c r="C159" s="134"/>
      <c r="D159" s="133"/>
      <c r="E159" s="133"/>
      <c r="F159" s="133"/>
      <c r="G159" s="133"/>
      <c r="H159" s="33"/>
      <c r="I159" s="33"/>
      <c r="N159" s="35"/>
    </row>
    <row r="160" spans="1:14" s="34" customFormat="1" x14ac:dyDescent="0.3">
      <c r="B160" s="137"/>
      <c r="C160" s="134"/>
      <c r="D160" s="133"/>
      <c r="E160" s="133"/>
      <c r="F160" s="133"/>
      <c r="G160" s="133"/>
      <c r="H160" s="33"/>
      <c r="I160" s="33"/>
      <c r="N160" s="35"/>
    </row>
    <row r="161" spans="1:14" s="34" customFormat="1" x14ac:dyDescent="0.3">
      <c r="B161" s="137"/>
      <c r="C161" s="134"/>
      <c r="D161" s="133"/>
      <c r="E161" s="133"/>
      <c r="F161" s="133"/>
      <c r="G161" s="133"/>
      <c r="H161" s="33"/>
      <c r="I161" s="33"/>
      <c r="N161" s="35"/>
    </row>
    <row r="162" spans="1:14" s="34" customFormat="1" x14ac:dyDescent="0.3">
      <c r="B162" s="137"/>
      <c r="C162" s="134"/>
      <c r="D162" s="133"/>
      <c r="E162" s="133"/>
      <c r="F162" s="133"/>
      <c r="G162" s="133"/>
      <c r="H162" s="33"/>
      <c r="I162" s="33"/>
      <c r="N162" s="35"/>
    </row>
    <row r="163" spans="1:14" s="34" customFormat="1" x14ac:dyDescent="0.3">
      <c r="B163" s="137"/>
      <c r="C163" s="134"/>
      <c r="D163" s="133"/>
      <c r="E163" s="133"/>
      <c r="F163" s="133"/>
      <c r="G163" s="133"/>
      <c r="H163" s="33"/>
      <c r="I163" s="33"/>
      <c r="N163" s="35"/>
    </row>
    <row r="164" spans="1:14" s="34" customFormat="1" x14ac:dyDescent="0.3">
      <c r="B164" s="137"/>
      <c r="C164" s="134"/>
      <c r="D164" s="133"/>
      <c r="E164" s="133"/>
      <c r="F164" s="133"/>
      <c r="G164" s="133"/>
      <c r="H164" s="33"/>
      <c r="I164" s="33"/>
      <c r="N164" s="35"/>
    </row>
    <row r="165" spans="1:14" s="34" customFormat="1" x14ac:dyDescent="0.3">
      <c r="B165" s="137"/>
      <c r="C165" s="134"/>
      <c r="D165" s="133"/>
      <c r="E165" s="133"/>
      <c r="F165" s="133"/>
      <c r="G165" s="133"/>
      <c r="H165" s="33"/>
      <c r="I165" s="33"/>
      <c r="N165" s="35"/>
    </row>
    <row r="166" spans="1:14" s="34" customFormat="1" x14ac:dyDescent="0.3">
      <c r="B166" s="137"/>
      <c r="C166" s="134"/>
      <c r="D166" s="133"/>
      <c r="E166" s="133"/>
      <c r="F166" s="133"/>
      <c r="G166" s="133"/>
      <c r="H166" s="33"/>
      <c r="I166" s="33"/>
      <c r="N166" s="35"/>
    </row>
    <row r="167" spans="1:14" s="34" customFormat="1" x14ac:dyDescent="0.3">
      <c r="B167" s="137"/>
      <c r="C167" s="134"/>
      <c r="D167" s="133"/>
      <c r="E167" s="133"/>
      <c r="F167" s="133"/>
      <c r="G167" s="133"/>
      <c r="H167" s="33"/>
      <c r="I167" s="33"/>
      <c r="N167" s="35"/>
    </row>
    <row r="168" spans="1:14" s="34" customFormat="1" x14ac:dyDescent="0.3">
      <c r="B168" s="137"/>
      <c r="C168" s="134"/>
      <c r="D168" s="133"/>
      <c r="E168" s="133"/>
      <c r="F168" s="133"/>
      <c r="G168" s="133"/>
      <c r="H168" s="33"/>
      <c r="I168" s="33"/>
      <c r="N168" s="35"/>
    </row>
    <row r="169" spans="1:14" customFormat="1" ht="14" x14ac:dyDescent="0.3"/>
    <row r="170" spans="1:14" s="105" customFormat="1" ht="14" x14ac:dyDescent="0.3">
      <c r="A170" s="98"/>
      <c r="B170" s="179" t="s">
        <v>207</v>
      </c>
      <c r="C170" s="180"/>
      <c r="D170" s="180"/>
      <c r="E170" s="180"/>
      <c r="F170" s="180"/>
      <c r="G170" s="181"/>
      <c r="H170" s="95"/>
      <c r="I170" s="95"/>
      <c r="N170" s="97"/>
    </row>
    <row r="171" spans="1:14" s="55" customFormat="1" ht="13" x14ac:dyDescent="0.3">
      <c r="B171" s="136" t="str">
        <f>"Year " &amp; Perf_Yr_n &amp; " Activities"</f>
        <v>Year 4 Activities</v>
      </c>
      <c r="C171" s="57"/>
      <c r="D171" s="58"/>
      <c r="E171" s="58"/>
      <c r="F171" s="58"/>
      <c r="G171" s="59"/>
      <c r="H171" s="50"/>
      <c r="I171" s="50"/>
      <c r="N171" s="56"/>
    </row>
    <row r="172" spans="1:14" s="34" customFormat="1" x14ac:dyDescent="0.3">
      <c r="B172" s="183" t="s">
        <v>181</v>
      </c>
      <c r="C172" s="173" t="s">
        <v>180</v>
      </c>
      <c r="D172" s="173" t="s">
        <v>179</v>
      </c>
      <c r="E172" s="173" t="s">
        <v>178</v>
      </c>
      <c r="F172" s="173" t="s">
        <v>177</v>
      </c>
      <c r="G172" s="173"/>
      <c r="H172" s="33"/>
      <c r="I172" s="33"/>
      <c r="N172" s="35"/>
    </row>
    <row r="173" spans="1:14" s="34" customFormat="1" x14ac:dyDescent="0.3">
      <c r="B173" s="183"/>
      <c r="C173" s="173"/>
      <c r="D173" s="173"/>
      <c r="E173" s="173"/>
      <c r="F173" s="119" t="s">
        <v>176</v>
      </c>
      <c r="G173" s="119" t="s">
        <v>175</v>
      </c>
      <c r="H173" s="33"/>
      <c r="I173" s="33"/>
      <c r="N173" s="35"/>
    </row>
    <row r="174" spans="1:14" s="34" customFormat="1" x14ac:dyDescent="0.3">
      <c r="B174" s="137"/>
      <c r="C174" s="134"/>
      <c r="D174" s="133"/>
      <c r="E174" s="133"/>
      <c r="F174" s="133"/>
      <c r="G174" s="133"/>
      <c r="H174" s="33"/>
      <c r="I174" s="33"/>
      <c r="N174" s="35"/>
    </row>
    <row r="175" spans="1:14" s="34" customFormat="1" x14ac:dyDescent="0.3">
      <c r="B175" s="137"/>
      <c r="C175" s="134"/>
      <c r="D175" s="133"/>
      <c r="E175" s="133"/>
      <c r="F175" s="133"/>
      <c r="G175" s="133"/>
      <c r="H175" s="33"/>
      <c r="I175" s="33"/>
      <c r="N175" s="35"/>
    </row>
    <row r="176" spans="1:14" s="34" customFormat="1" x14ac:dyDescent="0.3">
      <c r="B176" s="137"/>
      <c r="C176" s="134"/>
      <c r="D176" s="133"/>
      <c r="E176" s="133"/>
      <c r="F176" s="133"/>
      <c r="G176" s="133"/>
      <c r="H176" s="33"/>
      <c r="I176" s="33"/>
      <c r="N176" s="35"/>
    </row>
    <row r="177" spans="2:14" s="34" customFormat="1" x14ac:dyDescent="0.3">
      <c r="B177" s="137"/>
      <c r="C177" s="134"/>
      <c r="D177" s="133"/>
      <c r="E177" s="133"/>
      <c r="F177" s="133"/>
      <c r="G177" s="133"/>
      <c r="H177" s="33"/>
      <c r="I177" s="33"/>
      <c r="N177" s="35"/>
    </row>
    <row r="178" spans="2:14" s="34" customFormat="1" x14ac:dyDescent="0.3">
      <c r="B178" s="137"/>
      <c r="C178" s="134"/>
      <c r="D178" s="133"/>
      <c r="E178" s="133"/>
      <c r="F178" s="133"/>
      <c r="G178" s="133"/>
      <c r="H178" s="33"/>
      <c r="I178" s="33"/>
      <c r="N178" s="35"/>
    </row>
    <row r="179" spans="2:14" s="34" customFormat="1" x14ac:dyDescent="0.3">
      <c r="B179" s="137"/>
      <c r="C179" s="134"/>
      <c r="D179" s="133"/>
      <c r="E179" s="133"/>
      <c r="F179" s="133"/>
      <c r="G179" s="133"/>
      <c r="H179" s="33"/>
      <c r="I179" s="33"/>
      <c r="N179" s="35"/>
    </row>
    <row r="180" spans="2:14" s="34" customFormat="1" x14ac:dyDescent="0.3">
      <c r="B180" s="137"/>
      <c r="C180" s="134"/>
      <c r="D180" s="133"/>
      <c r="E180" s="133"/>
      <c r="F180" s="133"/>
      <c r="G180" s="133"/>
      <c r="H180" s="33"/>
      <c r="I180" s="33"/>
      <c r="N180" s="35"/>
    </row>
    <row r="181" spans="2:14" s="34" customFormat="1" x14ac:dyDescent="0.3">
      <c r="B181" s="137"/>
      <c r="C181" s="134"/>
      <c r="D181" s="133"/>
      <c r="E181" s="133"/>
      <c r="F181" s="133"/>
      <c r="G181" s="133"/>
      <c r="H181" s="33"/>
      <c r="I181" s="33"/>
      <c r="N181" s="35"/>
    </row>
    <row r="182" spans="2:14" s="34" customFormat="1" x14ac:dyDescent="0.3">
      <c r="B182" s="137"/>
      <c r="C182" s="134"/>
      <c r="D182" s="133"/>
      <c r="E182" s="133"/>
      <c r="F182" s="133"/>
      <c r="G182" s="133"/>
      <c r="H182" s="33"/>
      <c r="I182" s="33"/>
      <c r="N182" s="35"/>
    </row>
    <row r="183" spans="2:14" s="34" customFormat="1" x14ac:dyDescent="0.3">
      <c r="B183" s="137"/>
      <c r="C183" s="134"/>
      <c r="D183" s="133"/>
      <c r="E183" s="133"/>
      <c r="F183" s="133"/>
      <c r="G183" s="133"/>
      <c r="H183" s="33"/>
      <c r="I183" s="33"/>
      <c r="N183" s="35"/>
    </row>
    <row r="184" spans="2:14" x14ac:dyDescent="0.25"/>
    <row r="185" spans="2:14" hidden="1" x14ac:dyDescent="0.25"/>
    <row r="186" spans="2:14" hidden="1" x14ac:dyDescent="0.25"/>
    <row r="187" spans="2:14" hidden="1" x14ac:dyDescent="0.25"/>
    <row r="188" spans="2:14" hidden="1" x14ac:dyDescent="0.25"/>
    <row r="189" spans="2:14" hidden="1" x14ac:dyDescent="0.25"/>
    <row r="190" spans="2:14" hidden="1" x14ac:dyDescent="0.25"/>
    <row r="191" spans="2:14" hidden="1" x14ac:dyDescent="0.25"/>
    <row r="192" spans="2:14"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sheetData>
  <sheetProtection password="DD9D" sheet="1" objects="1" scenarios="1" formatRows="0" autoFilter="0"/>
  <mergeCells count="73">
    <mergeCell ref="B155:G155"/>
    <mergeCell ref="B106:G106"/>
    <mergeCell ref="B138:G138"/>
    <mergeCell ref="B140:G140"/>
    <mergeCell ref="B125:B126"/>
    <mergeCell ref="C125:C126"/>
    <mergeCell ref="D125:D126"/>
    <mergeCell ref="E125:E126"/>
    <mergeCell ref="F125:G125"/>
    <mergeCell ref="B142:B143"/>
    <mergeCell ref="C142:C143"/>
    <mergeCell ref="D142:D143"/>
    <mergeCell ref="E142:E143"/>
    <mergeCell ref="F142:G142"/>
    <mergeCell ref="B121:G121"/>
    <mergeCell ref="B123:G123"/>
    <mergeCell ref="B41:B42"/>
    <mergeCell ref="C41:C42"/>
    <mergeCell ref="D41:D42"/>
    <mergeCell ref="E41:E42"/>
    <mergeCell ref="B56:G56"/>
    <mergeCell ref="B54:G54"/>
    <mergeCell ref="B58:B59"/>
    <mergeCell ref="C58:C59"/>
    <mergeCell ref="D58:D59"/>
    <mergeCell ref="E58:E59"/>
    <mergeCell ref="F58:G58"/>
    <mergeCell ref="B104:G104"/>
    <mergeCell ref="C108:C109"/>
    <mergeCell ref="D108:D109"/>
    <mergeCell ref="E108:E109"/>
    <mergeCell ref="F108:G108"/>
    <mergeCell ref="B108:B109"/>
    <mergeCell ref="B170:G170"/>
    <mergeCell ref="B157:B158"/>
    <mergeCell ref="C157:C158"/>
    <mergeCell ref="D157:D158"/>
    <mergeCell ref="E157:E158"/>
    <mergeCell ref="F157:G157"/>
    <mergeCell ref="B172:B173"/>
    <mergeCell ref="C172:C173"/>
    <mergeCell ref="D172:D173"/>
    <mergeCell ref="E172:E173"/>
    <mergeCell ref="F172:G172"/>
    <mergeCell ref="B71:G71"/>
    <mergeCell ref="B73:G73"/>
    <mergeCell ref="B90:B91"/>
    <mergeCell ref="C90:C91"/>
    <mergeCell ref="D90:D91"/>
    <mergeCell ref="E90:E91"/>
    <mergeCell ref="F90:G90"/>
    <mergeCell ref="F75:G75"/>
    <mergeCell ref="B88:G88"/>
    <mergeCell ref="B75:B76"/>
    <mergeCell ref="C75:C76"/>
    <mergeCell ref="D75:D76"/>
    <mergeCell ref="E75:E76"/>
    <mergeCell ref="B37:G37"/>
    <mergeCell ref="B22:G22"/>
    <mergeCell ref="F41:G41"/>
    <mergeCell ref="B5:G5"/>
    <mergeCell ref="B7:G7"/>
    <mergeCell ref="B24:B25"/>
    <mergeCell ref="C24:C25"/>
    <mergeCell ref="D24:D25"/>
    <mergeCell ref="E24:E25"/>
    <mergeCell ref="F24:G24"/>
    <mergeCell ref="B9:B10"/>
    <mergeCell ref="C9:C10"/>
    <mergeCell ref="D9:D10"/>
    <mergeCell ref="E9:E10"/>
    <mergeCell ref="F9:G9"/>
    <mergeCell ref="B39:G39"/>
  </mergeCells>
  <dataValidations count="2">
    <dataValidation type="list" allowBlank="1" showInputMessage="1" showErrorMessage="1" sqref="F11:G21 F26:G35 F43:G52 F60:G69 F77:G86 F92:G101 F110:G119 F127:G136 F144:G153 F159:G168 F174:G183 F8:G8 F23:G23 F40:G40 F57:G57 F74:G74 F89:G89 F107:G107 F124:G124 F141:G141 F156:G156 F171:G171">
      <formula1>"Q1,Q2,Q3,Q4"</formula1>
    </dataValidation>
    <dataValidation type="list" allowBlank="1" showInputMessage="1" showErrorMessage="1" sqref="C36:G36">
      <formula1>"Yes"</formula1>
    </dataValidation>
  </dataValidations>
  <hyperlinks>
    <hyperlink ref="B6" location="Strategy_2.1" display="Click to review focus areas for this strategy"/>
    <hyperlink ref="B38" location="Strategy_2.2" display="Click to review focus areas for this strategy"/>
    <hyperlink ref="B55" location="Strategy_2.3" display="Click to review focus areas for this strategy"/>
    <hyperlink ref="B72" location="Strategy_2.4" display="Click to review focus areas for this strategy"/>
    <hyperlink ref="B105" location="Strategy_2.5" display="Click to review focus areas for this strategy"/>
    <hyperlink ref="B122" location="Strategy_2.6" display="Click to review focus areas for this strategy"/>
    <hyperlink ref="B139" location="Strategy_2.7" display="Click to review focus areas for this strategy"/>
  </hyperlinks>
  <printOptions horizontalCentered="1"/>
  <pageMargins left="0.25" right="0.25" top="0.75" bottom="0.75" header="0.3" footer="0.3"/>
  <pageSetup paperSize="5" fitToHeight="0" orientation="landscape" r:id="rId1"/>
  <headerFooter>
    <oddHeader>&amp;LFunding Opportunity Announcement
CDC-RFA-DP13-1305&amp;RWest Virginia</oddHeader>
    <oddFooter>&amp;L&amp;D&amp;C&amp;A&amp;R&amp;P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P74"/>
  <sheetViews>
    <sheetView workbookViewId="0">
      <selection activeCell="A3" sqref="A3:XFD44"/>
    </sheetView>
  </sheetViews>
  <sheetFormatPr defaultColWidth="0" defaultRowHeight="0" customHeight="1" zeroHeight="1" x14ac:dyDescent="0.25"/>
  <cols>
    <col min="1" max="1" width="2.5" style="44" customWidth="1"/>
    <col min="2" max="2" width="60.58203125" style="44" customWidth="1"/>
    <col min="3" max="3" width="20.58203125" style="44" customWidth="1"/>
    <col min="4" max="5" width="14.58203125" style="44" customWidth="1"/>
    <col min="6" max="7" width="10.58203125" style="44" customWidth="1"/>
    <col min="8" max="8" width="4.58203125" style="46" customWidth="1"/>
    <col min="9" max="9" width="16.58203125" style="46" hidden="1" customWidth="1"/>
    <col min="10" max="13" width="12.83203125" style="44" hidden="1" customWidth="1"/>
    <col min="14" max="14" width="32.58203125" style="47" hidden="1" customWidth="1"/>
    <col min="15" max="15" width="8" style="44" hidden="1" customWidth="1"/>
    <col min="16" max="16" width="32.58203125" style="44" hidden="1" customWidth="1"/>
    <col min="17" max="16384" width="8" style="44" hidden="1"/>
  </cols>
  <sheetData>
    <row r="1" spans="1:15" s="29" customFormat="1" ht="25" x14ac:dyDescent="0.5">
      <c r="A1" s="118"/>
      <c r="H1" s="32"/>
      <c r="I1" s="32"/>
      <c r="J1" s="31"/>
      <c r="K1" s="31"/>
      <c r="L1" s="31"/>
      <c r="M1" s="31"/>
      <c r="N1" s="30"/>
      <c r="O1" s="31"/>
    </row>
    <row r="2" spans="1:15" s="34" customFormat="1" ht="20" x14ac:dyDescent="0.3">
      <c r="B2" s="139" t="s">
        <v>208</v>
      </c>
      <c r="C2" s="139"/>
      <c r="D2" s="139"/>
      <c r="E2" s="139"/>
      <c r="F2" s="139"/>
      <c r="G2" s="139"/>
      <c r="H2" s="143"/>
      <c r="I2" s="49"/>
      <c r="N2" s="35"/>
    </row>
    <row r="3" spans="1:15" s="34" customFormat="1" ht="15.5" x14ac:dyDescent="0.3">
      <c r="B3" s="140" t="s">
        <v>566</v>
      </c>
      <c r="C3" s="141"/>
      <c r="D3" s="141"/>
      <c r="E3" s="141"/>
      <c r="F3" s="141"/>
      <c r="G3" s="141"/>
      <c r="H3" s="144"/>
      <c r="I3" s="50"/>
      <c r="N3" s="35"/>
    </row>
    <row r="4" spans="1:15" s="34" customFormat="1" ht="12.5" x14ac:dyDescent="0.3">
      <c r="A4" s="19"/>
      <c r="B4" s="16"/>
      <c r="C4" s="16"/>
      <c r="D4" s="16"/>
      <c r="E4" s="16"/>
      <c r="F4" s="16"/>
      <c r="G4" s="16"/>
      <c r="H4" s="33"/>
      <c r="I4" s="33"/>
      <c r="N4" s="35"/>
    </row>
    <row r="5" spans="1:15" s="34" customFormat="1" ht="14.5" thickBot="1" x14ac:dyDescent="0.35">
      <c r="B5" s="178" t="s">
        <v>209</v>
      </c>
      <c r="C5" s="178"/>
      <c r="D5" s="178"/>
      <c r="E5" s="178"/>
      <c r="F5" s="178"/>
      <c r="G5" s="178"/>
      <c r="H5" s="37"/>
      <c r="I5" s="37"/>
      <c r="N5" s="35"/>
    </row>
    <row r="6" spans="1:15" s="20" customFormat="1" ht="12.5" x14ac:dyDescent="0.3">
      <c r="A6" s="24"/>
      <c r="B6" s="154" t="s">
        <v>627</v>
      </c>
      <c r="C6" s="23"/>
      <c r="D6" s="23"/>
      <c r="E6" s="23"/>
      <c r="F6" s="23"/>
      <c r="G6" s="23"/>
      <c r="H6" s="22"/>
      <c r="I6" s="22"/>
      <c r="N6" s="21"/>
    </row>
    <row r="7" spans="1:15" s="102" customFormat="1" ht="14" x14ac:dyDescent="0.3">
      <c r="A7" s="99" t="s">
        <v>563</v>
      </c>
      <c r="B7" s="179" t="s">
        <v>210</v>
      </c>
      <c r="C7" s="180"/>
      <c r="D7" s="180"/>
      <c r="E7" s="180"/>
      <c r="F7" s="180"/>
      <c r="G7" s="181"/>
      <c r="H7" s="101"/>
      <c r="I7" s="101"/>
      <c r="N7" s="103"/>
    </row>
    <row r="8" spans="1:15" s="55" customFormat="1" ht="13" x14ac:dyDescent="0.3">
      <c r="B8" s="136" t="str">
        <f>"Year " &amp; Perf_Yr_n &amp; " Activities"</f>
        <v>Year 4 Activities</v>
      </c>
      <c r="C8" s="57"/>
      <c r="D8" s="58"/>
      <c r="E8" s="58"/>
      <c r="F8" s="58"/>
      <c r="G8" s="59"/>
      <c r="H8" s="50"/>
      <c r="I8" s="50"/>
      <c r="N8" s="56"/>
    </row>
    <row r="9" spans="1:15" s="34" customFormat="1" ht="12.75" customHeight="1" x14ac:dyDescent="0.3">
      <c r="B9" s="183" t="s">
        <v>181</v>
      </c>
      <c r="C9" s="173" t="s">
        <v>180</v>
      </c>
      <c r="D9" s="173" t="s">
        <v>179</v>
      </c>
      <c r="E9" s="173" t="s">
        <v>178</v>
      </c>
      <c r="F9" s="187" t="s">
        <v>177</v>
      </c>
      <c r="G9" s="188"/>
      <c r="H9" s="33"/>
      <c r="I9" s="33"/>
      <c r="N9" s="35"/>
    </row>
    <row r="10" spans="1:15" s="34" customFormat="1" ht="12.5" x14ac:dyDescent="0.3">
      <c r="B10" s="183"/>
      <c r="C10" s="173"/>
      <c r="D10" s="173"/>
      <c r="E10" s="173"/>
      <c r="F10" s="119" t="s">
        <v>176</v>
      </c>
      <c r="G10" s="119" t="s">
        <v>175</v>
      </c>
      <c r="H10" s="33"/>
      <c r="I10" s="33"/>
      <c r="N10" s="35"/>
    </row>
    <row r="11" spans="1:15" s="34" customFormat="1" ht="62.5" x14ac:dyDescent="0.3">
      <c r="B11" s="137" t="s">
        <v>828</v>
      </c>
      <c r="C11" s="134" t="s">
        <v>722</v>
      </c>
      <c r="D11" s="133"/>
      <c r="E11" s="133" t="s">
        <v>723</v>
      </c>
      <c r="F11" s="133" t="s">
        <v>691</v>
      </c>
      <c r="G11" s="133" t="s">
        <v>692</v>
      </c>
      <c r="H11" s="33"/>
      <c r="I11" s="33"/>
      <c r="N11" s="35"/>
    </row>
    <row r="12" spans="1:15" s="34" customFormat="1" ht="50" x14ac:dyDescent="0.3">
      <c r="B12" s="137" t="s">
        <v>786</v>
      </c>
      <c r="C12" s="134" t="s">
        <v>722</v>
      </c>
      <c r="D12" s="133"/>
      <c r="E12" s="133" t="s">
        <v>723</v>
      </c>
      <c r="F12" s="133" t="s">
        <v>691</v>
      </c>
      <c r="G12" s="133" t="s">
        <v>692</v>
      </c>
      <c r="H12" s="33"/>
      <c r="I12" s="33"/>
      <c r="N12" s="35"/>
    </row>
    <row r="13" spans="1:15" s="34" customFormat="1" ht="37.5" x14ac:dyDescent="0.3">
      <c r="B13" s="137" t="s">
        <v>787</v>
      </c>
      <c r="C13" s="134" t="s">
        <v>722</v>
      </c>
      <c r="D13" s="133"/>
      <c r="E13" s="133" t="s">
        <v>723</v>
      </c>
      <c r="F13" s="133" t="s">
        <v>691</v>
      </c>
      <c r="G13" s="133" t="s">
        <v>703</v>
      </c>
      <c r="H13" s="33"/>
      <c r="I13" s="33"/>
      <c r="N13" s="35"/>
    </row>
    <row r="14" spans="1:15" s="34" customFormat="1" ht="62.5" x14ac:dyDescent="0.3">
      <c r="B14" s="137" t="s">
        <v>829</v>
      </c>
      <c r="C14" s="134" t="s">
        <v>722</v>
      </c>
      <c r="D14" s="133"/>
      <c r="E14" s="133" t="s">
        <v>723</v>
      </c>
      <c r="F14" s="133" t="s">
        <v>691</v>
      </c>
      <c r="G14" s="133" t="s">
        <v>692</v>
      </c>
      <c r="H14" s="33"/>
      <c r="I14" s="33"/>
      <c r="N14" s="35"/>
    </row>
    <row r="15" spans="1:15" s="34" customFormat="1" ht="37.5" x14ac:dyDescent="0.3">
      <c r="B15" s="137" t="s">
        <v>863</v>
      </c>
      <c r="C15" s="134" t="s">
        <v>722</v>
      </c>
      <c r="D15" s="133"/>
      <c r="E15" s="133" t="s">
        <v>855</v>
      </c>
      <c r="F15" s="133" t="s">
        <v>701</v>
      </c>
      <c r="G15" s="133" t="s">
        <v>692</v>
      </c>
      <c r="H15" s="33"/>
      <c r="I15" s="33"/>
      <c r="N15" s="35"/>
    </row>
    <row r="16" spans="1:15" s="34" customFormat="1" ht="12.5" x14ac:dyDescent="0.3">
      <c r="B16" s="137"/>
      <c r="C16" s="134"/>
      <c r="D16" s="133"/>
      <c r="E16" s="133"/>
      <c r="F16" s="133"/>
      <c r="G16" s="133"/>
      <c r="H16" s="33"/>
      <c r="I16" s="33"/>
      <c r="N16" s="35"/>
    </row>
    <row r="17" spans="1:14" s="34" customFormat="1" ht="12.5" x14ac:dyDescent="0.3">
      <c r="B17" s="137"/>
      <c r="C17" s="134"/>
      <c r="D17" s="133"/>
      <c r="E17" s="133"/>
      <c r="F17" s="133"/>
      <c r="G17" s="133"/>
      <c r="H17" s="33"/>
      <c r="I17" s="33"/>
      <c r="N17" s="35"/>
    </row>
    <row r="18" spans="1:14" s="34" customFormat="1" ht="12.5" x14ac:dyDescent="0.3">
      <c r="B18" s="137"/>
      <c r="C18" s="134"/>
      <c r="D18" s="133"/>
      <c r="E18" s="133"/>
      <c r="F18" s="133"/>
      <c r="G18" s="133"/>
      <c r="H18" s="33"/>
      <c r="I18" s="33"/>
      <c r="N18" s="35"/>
    </row>
    <row r="19" spans="1:14" s="34" customFormat="1" ht="12.5" x14ac:dyDescent="0.3">
      <c r="B19" s="137"/>
      <c r="C19" s="134"/>
      <c r="D19" s="133"/>
      <c r="E19" s="133"/>
      <c r="F19" s="133"/>
      <c r="G19" s="133"/>
      <c r="H19" s="33"/>
      <c r="I19" s="33"/>
      <c r="N19" s="35"/>
    </row>
    <row r="20" spans="1:14" s="34" customFormat="1" ht="12.5" x14ac:dyDescent="0.3">
      <c r="B20" s="137"/>
      <c r="C20" s="134"/>
      <c r="D20" s="133"/>
      <c r="E20" s="133"/>
      <c r="F20" s="133"/>
      <c r="G20" s="133"/>
      <c r="H20" s="33"/>
      <c r="I20" s="33"/>
      <c r="N20" s="35"/>
    </row>
    <row r="21" spans="1:14" customFormat="1" ht="14" x14ac:dyDescent="0.3"/>
    <row r="22" spans="1:14" s="38" customFormat="1" ht="14" x14ac:dyDescent="0.3">
      <c r="A22" s="94" t="s">
        <v>563</v>
      </c>
      <c r="B22" s="179" t="s">
        <v>211</v>
      </c>
      <c r="C22" s="180"/>
      <c r="D22" s="180"/>
      <c r="E22" s="180"/>
      <c r="F22" s="180"/>
      <c r="G22" s="181"/>
      <c r="H22" s="39"/>
      <c r="I22" s="39"/>
      <c r="N22" s="40"/>
    </row>
    <row r="23" spans="1:14" s="55" customFormat="1" ht="13" x14ac:dyDescent="0.3">
      <c r="B23" s="136" t="str">
        <f>"Year " &amp; Perf_Yr_n &amp; " Activities"</f>
        <v>Year 4 Activities</v>
      </c>
      <c r="C23" s="57"/>
      <c r="D23" s="58"/>
      <c r="E23" s="58"/>
      <c r="F23" s="58"/>
      <c r="G23" s="59"/>
      <c r="H23" s="50"/>
      <c r="I23" s="50"/>
      <c r="N23" s="56"/>
    </row>
    <row r="24" spans="1:14" s="34" customFormat="1" ht="12.75" customHeight="1" x14ac:dyDescent="0.3">
      <c r="B24" s="183" t="s">
        <v>181</v>
      </c>
      <c r="C24" s="173" t="s">
        <v>180</v>
      </c>
      <c r="D24" s="173" t="s">
        <v>179</v>
      </c>
      <c r="E24" s="173" t="s">
        <v>178</v>
      </c>
      <c r="F24" s="187" t="s">
        <v>177</v>
      </c>
      <c r="G24" s="188"/>
      <c r="H24" s="33"/>
      <c r="I24" s="33"/>
      <c r="N24" s="35"/>
    </row>
    <row r="25" spans="1:14" s="34" customFormat="1" ht="12.5" x14ac:dyDescent="0.3">
      <c r="B25" s="183"/>
      <c r="C25" s="173"/>
      <c r="D25" s="173"/>
      <c r="E25" s="173"/>
      <c r="F25" s="119" t="s">
        <v>176</v>
      </c>
      <c r="G25" s="119" t="s">
        <v>175</v>
      </c>
      <c r="H25" s="33"/>
      <c r="I25" s="33"/>
      <c r="N25" s="35"/>
    </row>
    <row r="26" spans="1:14" s="34" customFormat="1" ht="13" thickBot="1" x14ac:dyDescent="0.35">
      <c r="B26" s="137"/>
      <c r="C26" s="134"/>
      <c r="D26" s="133"/>
      <c r="E26" s="133"/>
      <c r="F26" s="133"/>
      <c r="G26" s="133"/>
      <c r="H26" s="33"/>
      <c r="I26" s="33"/>
      <c r="N26" s="35"/>
    </row>
    <row r="27" spans="1:14" s="34" customFormat="1" ht="63" thickBot="1" x14ac:dyDescent="0.35">
      <c r="B27" s="163" t="s">
        <v>856</v>
      </c>
      <c r="C27" s="134" t="s">
        <v>722</v>
      </c>
      <c r="D27" s="133" t="s">
        <v>724</v>
      </c>
      <c r="E27" s="133" t="s">
        <v>730</v>
      </c>
      <c r="F27" s="133" t="s">
        <v>691</v>
      </c>
      <c r="G27" s="133" t="s">
        <v>692</v>
      </c>
      <c r="H27" s="33"/>
      <c r="I27" s="33"/>
      <c r="N27" s="35"/>
    </row>
    <row r="28" spans="1:14" s="34" customFormat="1" ht="38" thickBot="1" x14ac:dyDescent="0.35">
      <c r="B28" s="164" t="s">
        <v>858</v>
      </c>
      <c r="C28" s="134" t="s">
        <v>857</v>
      </c>
      <c r="D28" s="133"/>
      <c r="E28" s="133" t="s">
        <v>855</v>
      </c>
      <c r="F28" s="133" t="s">
        <v>701</v>
      </c>
      <c r="G28" s="133" t="s">
        <v>692</v>
      </c>
      <c r="H28" s="33"/>
      <c r="I28" s="33"/>
      <c r="N28" s="35"/>
    </row>
    <row r="29" spans="1:14" s="34" customFormat="1" ht="25.5" thickBot="1" x14ac:dyDescent="0.35">
      <c r="B29" s="164" t="s">
        <v>859</v>
      </c>
      <c r="C29" s="134" t="s">
        <v>857</v>
      </c>
      <c r="D29" s="133"/>
      <c r="E29" s="133" t="s">
        <v>855</v>
      </c>
      <c r="F29" s="133" t="s">
        <v>701</v>
      </c>
      <c r="G29" s="133" t="s">
        <v>692</v>
      </c>
      <c r="H29" s="33"/>
      <c r="I29" s="33"/>
      <c r="N29" s="35"/>
    </row>
    <row r="30" spans="1:14" s="34" customFormat="1" ht="12.5" x14ac:dyDescent="0.3">
      <c r="B30" s="137"/>
      <c r="C30" s="134"/>
      <c r="D30" s="133"/>
      <c r="E30" s="133"/>
      <c r="F30" s="133"/>
      <c r="G30" s="133"/>
      <c r="H30" s="33"/>
      <c r="I30" s="33"/>
      <c r="N30" s="35"/>
    </row>
    <row r="31" spans="1:14" s="34" customFormat="1" ht="12.5" x14ac:dyDescent="0.3">
      <c r="B31" s="137"/>
      <c r="C31" s="134"/>
      <c r="D31" s="133"/>
      <c r="E31" s="133"/>
      <c r="F31" s="133"/>
      <c r="G31" s="133"/>
      <c r="H31" s="33"/>
      <c r="I31" s="33"/>
      <c r="N31" s="35"/>
    </row>
    <row r="32" spans="1:14" s="34" customFormat="1" ht="12.5" x14ac:dyDescent="0.3">
      <c r="B32" s="137"/>
      <c r="C32" s="134"/>
      <c r="D32" s="133"/>
      <c r="E32" s="133"/>
      <c r="F32" s="133"/>
      <c r="G32" s="133"/>
      <c r="H32" s="33"/>
      <c r="I32" s="33"/>
      <c r="N32" s="35"/>
    </row>
    <row r="33" spans="1:14" s="34" customFormat="1" ht="12.5" x14ac:dyDescent="0.3">
      <c r="B33" s="137"/>
      <c r="C33" s="134"/>
      <c r="D33" s="133"/>
      <c r="E33" s="133"/>
      <c r="F33" s="133"/>
      <c r="G33" s="133"/>
      <c r="H33" s="33"/>
      <c r="I33" s="33"/>
      <c r="N33" s="35"/>
    </row>
    <row r="34" spans="1:14" s="34" customFormat="1" ht="12.5" x14ac:dyDescent="0.3">
      <c r="B34" s="137"/>
      <c r="C34" s="134"/>
      <c r="D34" s="133"/>
      <c r="E34" s="133"/>
      <c r="F34" s="133"/>
      <c r="G34" s="133"/>
      <c r="H34" s="33"/>
      <c r="I34" s="33"/>
      <c r="N34" s="35"/>
    </row>
    <row r="35" spans="1:14" s="34" customFormat="1" ht="12.5" x14ac:dyDescent="0.3">
      <c r="B35" s="137"/>
      <c r="C35" s="134"/>
      <c r="D35" s="133"/>
      <c r="E35" s="133"/>
      <c r="F35" s="133"/>
      <c r="G35" s="133"/>
      <c r="H35" s="33"/>
      <c r="I35" s="33"/>
      <c r="N35" s="35"/>
    </row>
    <row r="36" spans="1:14" ht="12.5" x14ac:dyDescent="0.25"/>
    <row r="37" spans="1:14" s="34" customFormat="1" ht="14.5" thickBot="1" x14ac:dyDescent="0.35">
      <c r="A37" s="34" t="s">
        <v>563</v>
      </c>
      <c r="B37" s="178" t="s">
        <v>212</v>
      </c>
      <c r="C37" s="178"/>
      <c r="D37" s="178"/>
      <c r="E37" s="178"/>
      <c r="F37" s="178"/>
      <c r="G37" s="178"/>
      <c r="H37" s="37"/>
      <c r="I37" s="37"/>
      <c r="N37" s="35"/>
    </row>
    <row r="38" spans="1:14" s="20" customFormat="1" ht="12.5" x14ac:dyDescent="0.3">
      <c r="A38" s="24"/>
      <c r="B38" s="154" t="s">
        <v>627</v>
      </c>
      <c r="C38" s="23"/>
      <c r="D38" s="23"/>
      <c r="E38" s="23"/>
      <c r="F38" s="23"/>
      <c r="G38" s="23"/>
      <c r="H38" s="22"/>
      <c r="I38" s="22"/>
      <c r="N38" s="21"/>
    </row>
    <row r="39" spans="1:14" s="38" customFormat="1" ht="28" x14ac:dyDescent="0.3">
      <c r="A39" s="94" t="s">
        <v>230</v>
      </c>
      <c r="B39" s="179" t="s">
        <v>213</v>
      </c>
      <c r="C39" s="180"/>
      <c r="D39" s="180"/>
      <c r="E39" s="180"/>
      <c r="F39" s="180"/>
      <c r="G39" s="181"/>
      <c r="H39" s="39"/>
      <c r="I39" s="39"/>
      <c r="N39" s="40"/>
    </row>
    <row r="40" spans="1:14" s="55" customFormat="1" ht="13" x14ac:dyDescent="0.3">
      <c r="B40" s="136" t="str">
        <f>"Year " &amp; Perf_Yr_n &amp; " Activities"</f>
        <v>Year 4 Activities</v>
      </c>
      <c r="C40" s="57"/>
      <c r="D40" s="58"/>
      <c r="E40" s="58"/>
      <c r="F40" s="58"/>
      <c r="G40" s="59"/>
      <c r="H40" s="50"/>
      <c r="I40" s="50"/>
      <c r="N40" s="56"/>
    </row>
    <row r="41" spans="1:14" s="34" customFormat="1" ht="12.75" customHeight="1" x14ac:dyDescent="0.3">
      <c r="B41" s="183" t="s">
        <v>181</v>
      </c>
      <c r="C41" s="173" t="s">
        <v>180</v>
      </c>
      <c r="D41" s="173" t="s">
        <v>179</v>
      </c>
      <c r="E41" s="173" t="s">
        <v>178</v>
      </c>
      <c r="F41" s="187" t="s">
        <v>177</v>
      </c>
      <c r="G41" s="188"/>
      <c r="H41" s="33"/>
      <c r="I41" s="33"/>
      <c r="N41" s="35"/>
    </row>
    <row r="42" spans="1:14" s="34" customFormat="1" ht="12.5" x14ac:dyDescent="0.3">
      <c r="B42" s="183"/>
      <c r="C42" s="173"/>
      <c r="D42" s="173"/>
      <c r="E42" s="173"/>
      <c r="F42" s="119" t="s">
        <v>176</v>
      </c>
      <c r="G42" s="119" t="s">
        <v>175</v>
      </c>
      <c r="H42" s="33"/>
      <c r="I42" s="33"/>
      <c r="N42" s="35"/>
    </row>
    <row r="43" spans="1:14" s="34" customFormat="1" ht="50" x14ac:dyDescent="0.3">
      <c r="B43" s="137" t="s">
        <v>850</v>
      </c>
      <c r="C43" s="134" t="s">
        <v>722</v>
      </c>
      <c r="D43" s="133"/>
      <c r="E43" s="133" t="s">
        <v>717</v>
      </c>
      <c r="F43" s="133" t="s">
        <v>691</v>
      </c>
      <c r="G43" s="133" t="s">
        <v>692</v>
      </c>
      <c r="H43" s="33"/>
      <c r="I43" s="33"/>
      <c r="N43" s="35"/>
    </row>
    <row r="44" spans="1:14" s="34" customFormat="1" ht="12.5" x14ac:dyDescent="0.3">
      <c r="B44" s="137"/>
      <c r="C44" s="134"/>
      <c r="D44" s="133"/>
      <c r="E44" s="133"/>
      <c r="F44" s="133"/>
      <c r="G44" s="133"/>
      <c r="H44" s="33"/>
      <c r="I44" s="33"/>
      <c r="N44" s="35"/>
    </row>
    <row r="45" spans="1:14" s="34" customFormat="1" ht="12.5" x14ac:dyDescent="0.3">
      <c r="B45" s="137"/>
      <c r="C45" s="134"/>
      <c r="D45" s="133"/>
      <c r="E45" s="133"/>
      <c r="F45" s="133"/>
      <c r="G45" s="133"/>
      <c r="H45" s="33"/>
      <c r="I45" s="33"/>
      <c r="N45" s="35"/>
    </row>
    <row r="46" spans="1:14" s="34" customFormat="1" ht="12.5" x14ac:dyDescent="0.3">
      <c r="B46" s="137"/>
      <c r="C46" s="134"/>
      <c r="D46" s="133"/>
      <c r="E46" s="133"/>
      <c r="F46" s="133"/>
      <c r="G46" s="133"/>
      <c r="H46" s="33"/>
      <c r="I46" s="33"/>
      <c r="N46" s="35"/>
    </row>
    <row r="47" spans="1:14" s="34" customFormat="1" ht="12.5" x14ac:dyDescent="0.3">
      <c r="B47" s="137"/>
      <c r="C47" s="134"/>
      <c r="D47" s="133"/>
      <c r="E47" s="133"/>
      <c r="F47" s="133"/>
      <c r="G47" s="133"/>
      <c r="H47" s="33"/>
      <c r="I47" s="33"/>
      <c r="N47" s="35"/>
    </row>
    <row r="48" spans="1:14" s="34" customFormat="1" ht="12.5" x14ac:dyDescent="0.3">
      <c r="B48" s="137"/>
      <c r="C48" s="134"/>
      <c r="D48" s="133"/>
      <c r="E48" s="133"/>
      <c r="F48" s="133"/>
      <c r="G48" s="133"/>
      <c r="H48" s="33"/>
      <c r="I48" s="33"/>
      <c r="N48" s="35"/>
    </row>
    <row r="49" spans="1:14" s="34" customFormat="1" ht="12.5" x14ac:dyDescent="0.3">
      <c r="B49" s="137"/>
      <c r="C49" s="134"/>
      <c r="D49" s="133"/>
      <c r="E49" s="133"/>
      <c r="F49" s="133"/>
      <c r="G49" s="133"/>
      <c r="H49" s="33"/>
      <c r="I49" s="33"/>
      <c r="N49" s="35"/>
    </row>
    <row r="50" spans="1:14" s="34" customFormat="1" ht="12.5" x14ac:dyDescent="0.3">
      <c r="B50" s="137"/>
      <c r="C50" s="134"/>
      <c r="D50" s="133"/>
      <c r="E50" s="133"/>
      <c r="F50" s="133"/>
      <c r="G50" s="133"/>
      <c r="H50" s="33"/>
      <c r="I50" s="33"/>
      <c r="N50" s="35"/>
    </row>
    <row r="51" spans="1:14" s="34" customFormat="1" ht="12.5" x14ac:dyDescent="0.3">
      <c r="B51" s="137"/>
      <c r="C51" s="134"/>
      <c r="D51" s="133"/>
      <c r="E51" s="133"/>
      <c r="F51" s="133"/>
      <c r="G51" s="133"/>
      <c r="H51" s="33"/>
      <c r="I51" s="33"/>
      <c r="N51" s="35"/>
    </row>
    <row r="52" spans="1:14" s="34" customFormat="1" ht="12.5" x14ac:dyDescent="0.3">
      <c r="B52" s="137"/>
      <c r="C52" s="134"/>
      <c r="D52" s="133"/>
      <c r="E52" s="133"/>
      <c r="F52" s="133"/>
      <c r="G52" s="133"/>
      <c r="H52" s="33"/>
      <c r="I52" s="33"/>
      <c r="N52" s="35"/>
    </row>
    <row r="53" spans="1:14" customFormat="1" ht="14" x14ac:dyDescent="0.3"/>
    <row r="54" spans="1:14" s="38" customFormat="1" ht="14" x14ac:dyDescent="0.3">
      <c r="A54" s="94"/>
      <c r="B54" s="179" t="s">
        <v>214</v>
      </c>
      <c r="C54" s="180"/>
      <c r="D54" s="180"/>
      <c r="E54" s="180"/>
      <c r="F54" s="180"/>
      <c r="G54" s="181"/>
      <c r="H54" s="39"/>
      <c r="I54" s="39"/>
      <c r="N54" s="40"/>
    </row>
    <row r="55" spans="1:14" s="55" customFormat="1" ht="13" x14ac:dyDescent="0.3">
      <c r="B55" s="136" t="str">
        <f>"Year " &amp; Perf_Yr_n &amp; " Activities"</f>
        <v>Year 4 Activities</v>
      </c>
      <c r="C55" s="57"/>
      <c r="D55" s="58"/>
      <c r="E55" s="58"/>
      <c r="F55" s="58"/>
      <c r="G55" s="59"/>
      <c r="H55" s="50"/>
      <c r="I55" s="50"/>
      <c r="N55" s="56"/>
    </row>
    <row r="56" spans="1:14" s="34" customFormat="1" ht="12.75" customHeight="1" x14ac:dyDescent="0.3">
      <c r="B56" s="183" t="s">
        <v>181</v>
      </c>
      <c r="C56" s="173" t="s">
        <v>180</v>
      </c>
      <c r="D56" s="173" t="s">
        <v>179</v>
      </c>
      <c r="E56" s="173" t="s">
        <v>178</v>
      </c>
      <c r="F56" s="187" t="s">
        <v>177</v>
      </c>
      <c r="G56" s="188"/>
      <c r="H56" s="33"/>
      <c r="I56" s="33"/>
      <c r="N56" s="35"/>
    </row>
    <row r="57" spans="1:14" s="34" customFormat="1" ht="12.5" x14ac:dyDescent="0.3">
      <c r="B57" s="183"/>
      <c r="C57" s="173"/>
      <c r="D57" s="173"/>
      <c r="E57" s="173"/>
      <c r="F57" s="119" t="s">
        <v>176</v>
      </c>
      <c r="G57" s="119" t="s">
        <v>175</v>
      </c>
      <c r="H57" s="33"/>
      <c r="I57" s="33"/>
      <c r="N57" s="35"/>
    </row>
    <row r="58" spans="1:14" s="34" customFormat="1" ht="12.5" x14ac:dyDescent="0.3">
      <c r="B58" s="137"/>
      <c r="C58" s="134"/>
      <c r="D58" s="133"/>
      <c r="E58" s="133"/>
      <c r="F58" s="133"/>
      <c r="G58" s="133"/>
      <c r="H58" s="33"/>
      <c r="I58" s="33"/>
      <c r="N58" s="35"/>
    </row>
    <row r="59" spans="1:14" s="34" customFormat="1" ht="12.5" x14ac:dyDescent="0.3">
      <c r="B59" s="137"/>
      <c r="C59" s="134"/>
      <c r="D59" s="133"/>
      <c r="E59" s="133"/>
      <c r="F59" s="133"/>
      <c r="G59" s="133"/>
      <c r="H59" s="33"/>
      <c r="I59" s="33"/>
      <c r="N59" s="35"/>
    </row>
    <row r="60" spans="1:14" s="34" customFormat="1" ht="12.5" x14ac:dyDescent="0.3">
      <c r="B60" s="137"/>
      <c r="C60" s="134"/>
      <c r="D60" s="133"/>
      <c r="E60" s="133"/>
      <c r="F60" s="133"/>
      <c r="G60" s="133"/>
      <c r="H60" s="33"/>
      <c r="I60" s="33"/>
      <c r="N60" s="35"/>
    </row>
    <row r="61" spans="1:14" s="34" customFormat="1" ht="12.5" x14ac:dyDescent="0.3">
      <c r="B61" s="137"/>
      <c r="C61" s="134"/>
      <c r="D61" s="133"/>
      <c r="E61" s="133"/>
      <c r="F61" s="133"/>
      <c r="G61" s="133"/>
      <c r="H61" s="33"/>
      <c r="I61" s="33"/>
      <c r="N61" s="35"/>
    </row>
    <row r="62" spans="1:14" s="34" customFormat="1" ht="12.5" x14ac:dyDescent="0.3">
      <c r="B62" s="137"/>
      <c r="C62" s="134"/>
      <c r="D62" s="133"/>
      <c r="E62" s="133"/>
      <c r="F62" s="133"/>
      <c r="G62" s="133"/>
      <c r="H62" s="33"/>
      <c r="I62" s="33"/>
      <c r="N62" s="35"/>
    </row>
    <row r="63" spans="1:14" s="34" customFormat="1" ht="12.5" x14ac:dyDescent="0.3">
      <c r="B63" s="137"/>
      <c r="C63" s="134"/>
      <c r="D63" s="133"/>
      <c r="E63" s="133"/>
      <c r="F63" s="133"/>
      <c r="G63" s="133"/>
      <c r="H63" s="33"/>
      <c r="I63" s="33"/>
      <c r="N63" s="35"/>
    </row>
    <row r="64" spans="1:14" s="34" customFormat="1" ht="12.5" x14ac:dyDescent="0.3">
      <c r="B64" s="137"/>
      <c r="C64" s="134"/>
      <c r="D64" s="133"/>
      <c r="E64" s="133"/>
      <c r="F64" s="133"/>
      <c r="G64" s="133"/>
      <c r="H64" s="33"/>
      <c r="I64" s="33"/>
      <c r="N64" s="35"/>
    </row>
    <row r="65" spans="2:14" s="34" customFormat="1" ht="12.5" x14ac:dyDescent="0.3">
      <c r="B65" s="137"/>
      <c r="C65" s="134"/>
      <c r="D65" s="133"/>
      <c r="E65" s="133"/>
      <c r="F65" s="133"/>
      <c r="G65" s="133"/>
      <c r="H65" s="33"/>
      <c r="I65" s="33"/>
      <c r="N65" s="35"/>
    </row>
    <row r="66" spans="2:14" s="34" customFormat="1" ht="12.5" x14ac:dyDescent="0.3">
      <c r="B66" s="137"/>
      <c r="C66" s="134"/>
      <c r="D66" s="133"/>
      <c r="E66" s="133"/>
      <c r="F66" s="133"/>
      <c r="G66" s="133"/>
      <c r="H66" s="33"/>
      <c r="I66" s="33"/>
      <c r="N66" s="35"/>
    </row>
    <row r="67" spans="2:14" s="34" customFormat="1" ht="12.5" x14ac:dyDescent="0.3">
      <c r="B67" s="137"/>
      <c r="C67" s="134"/>
      <c r="D67" s="133"/>
      <c r="E67" s="133"/>
      <c r="F67" s="133"/>
      <c r="G67" s="133"/>
      <c r="H67" s="33"/>
      <c r="I67" s="33"/>
      <c r="N67" s="35"/>
    </row>
    <row r="68" spans="2:14" s="38" customFormat="1" ht="12.5" x14ac:dyDescent="0.3">
      <c r="B68" s="23"/>
      <c r="C68" s="23"/>
      <c r="D68" s="23"/>
      <c r="E68" s="23"/>
      <c r="F68" s="23"/>
      <c r="G68" s="23"/>
      <c r="H68" s="41"/>
      <c r="I68" s="41"/>
      <c r="N68" s="40"/>
    </row>
    <row r="69" spans="2:14" s="43" customFormat="1" ht="12.5" hidden="1" x14ac:dyDescent="0.3">
      <c r="H69" s="51"/>
      <c r="I69" s="51"/>
      <c r="N69" s="52"/>
    </row>
    <row r="70" spans="2:14" ht="12.5" hidden="1" x14ac:dyDescent="0.25"/>
    <row r="71" spans="2:14" ht="13.4" hidden="1" customHeight="1" x14ac:dyDescent="0.25"/>
    <row r="72" spans="2:14" ht="13.4" hidden="1" customHeight="1" x14ac:dyDescent="0.25"/>
    <row r="73" spans="2:14" ht="13.4" hidden="1" customHeight="1" x14ac:dyDescent="0.25"/>
    <row r="74" spans="2:14" ht="13.4" hidden="1" customHeight="1" x14ac:dyDescent="0.25"/>
  </sheetData>
  <sheetProtection password="DD9D" sheet="1" objects="1" scenarios="1" formatRows="0" autoFilter="0"/>
  <mergeCells count="26">
    <mergeCell ref="B56:B57"/>
    <mergeCell ref="C56:C57"/>
    <mergeCell ref="D56:D57"/>
    <mergeCell ref="E56:E57"/>
    <mergeCell ref="F56:G56"/>
    <mergeCell ref="B54:G54"/>
    <mergeCell ref="B9:B10"/>
    <mergeCell ref="C9:C10"/>
    <mergeCell ref="D9:D10"/>
    <mergeCell ref="E9:E10"/>
    <mergeCell ref="F9:G9"/>
    <mergeCell ref="B24:B25"/>
    <mergeCell ref="C24:C25"/>
    <mergeCell ref="D24:D25"/>
    <mergeCell ref="E24:E25"/>
    <mergeCell ref="F24:G24"/>
    <mergeCell ref="B41:B42"/>
    <mergeCell ref="C41:C42"/>
    <mergeCell ref="D41:D42"/>
    <mergeCell ref="E41:E42"/>
    <mergeCell ref="F41:G41"/>
    <mergeCell ref="B5:G5"/>
    <mergeCell ref="B7:G7"/>
    <mergeCell ref="B22:G22"/>
    <mergeCell ref="B37:G37"/>
    <mergeCell ref="B39:G39"/>
  </mergeCells>
  <dataValidations count="1">
    <dataValidation type="list" allowBlank="1" showInputMessage="1" showErrorMessage="1" sqref="F11:G20 F26:G35 F43:G52 F58:G67 F8:G8 F23:G23 F40:G40 F55:G55">
      <formula1>"Q1,Q2,Q3,Q4"</formula1>
    </dataValidation>
  </dataValidations>
  <hyperlinks>
    <hyperlink ref="B6" location="Strategy_3.1" display="Click to review focus areas for this strategy"/>
    <hyperlink ref="B38" location="Strategy_3.2" display="Click to review focus areas for this strategy"/>
  </hyperlinks>
  <printOptions horizontalCentered="1"/>
  <pageMargins left="0.25" right="0.25" top="0.75" bottom="0.75" header="0.3" footer="0.3"/>
  <pageSetup paperSize="5" fitToHeight="0" orientation="landscape" r:id="rId1"/>
  <headerFooter>
    <oddHeader>&amp;LFunding Opportunity Announcement
CDC-RFA-DP13-1305&amp;RWest Virginia</oddHeader>
    <oddFooter>&amp;L&amp;D&amp;C&amp;A&amp;R&amp;P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V283"/>
  <sheetViews>
    <sheetView showGridLines="0" tabSelected="1" zoomScaleNormal="100" zoomScaleSheetLayoutView="70" workbookViewId="0">
      <pane ySplit="2" topLeftCell="A34" activePane="bottomLeft" state="frozen"/>
      <selection activeCell="A3" sqref="A3"/>
      <selection pane="bottomLeft" activeCell="A3" sqref="A3:XFD35"/>
    </sheetView>
  </sheetViews>
  <sheetFormatPr defaultColWidth="0" defaultRowHeight="12.5" zeroHeight="1" x14ac:dyDescent="0.25"/>
  <cols>
    <col min="1" max="1" width="2.5" style="44" customWidth="1"/>
    <col min="2" max="2" width="60.58203125" style="44" customWidth="1"/>
    <col min="3" max="3" width="20.58203125" style="44" customWidth="1"/>
    <col min="4" max="5" width="14.58203125" style="44" customWidth="1"/>
    <col min="6" max="7" width="10.58203125" style="44" customWidth="1"/>
    <col min="8" max="8" width="4.58203125" style="44" customWidth="1"/>
    <col min="9" max="9" width="16.58203125" style="44" hidden="1" customWidth="1"/>
    <col min="10" max="13" width="12.83203125" style="44" hidden="1" customWidth="1"/>
    <col min="14" max="22" width="32.58203125" style="44" hidden="1" customWidth="1"/>
    <col min="23" max="16384" width="8" style="44" hidden="1"/>
  </cols>
  <sheetData>
    <row r="1" spans="1:14" s="29" customFormat="1" ht="25" x14ac:dyDescent="0.5">
      <c r="A1" s="118"/>
      <c r="H1" s="32"/>
      <c r="I1" s="31"/>
      <c r="J1" s="31"/>
      <c r="K1" s="31"/>
      <c r="L1" s="31"/>
      <c r="M1" s="31"/>
    </row>
    <row r="2" spans="1:14" s="34" customFormat="1" ht="20" x14ac:dyDescent="0.3">
      <c r="B2" s="139" t="s">
        <v>215</v>
      </c>
      <c r="C2" s="139"/>
      <c r="D2" s="139"/>
      <c r="E2" s="139"/>
      <c r="F2" s="139"/>
      <c r="G2" s="139"/>
    </row>
    <row r="3" spans="1:14" s="34" customFormat="1" ht="15.5" x14ac:dyDescent="0.3">
      <c r="B3" s="140" t="s">
        <v>567</v>
      </c>
      <c r="C3" s="141"/>
      <c r="D3" s="141"/>
      <c r="E3" s="141"/>
      <c r="F3" s="141"/>
      <c r="G3" s="141"/>
    </row>
    <row r="4" spans="1:14" s="34" customFormat="1" x14ac:dyDescent="0.3">
      <c r="A4" s="19"/>
      <c r="B4" s="16"/>
      <c r="C4" s="16"/>
      <c r="D4" s="16"/>
      <c r="E4" s="16"/>
      <c r="F4" s="16"/>
      <c r="G4" s="16"/>
    </row>
    <row r="5" spans="1:14" s="34" customFormat="1" ht="14.5" thickBot="1" x14ac:dyDescent="0.35">
      <c r="A5" s="34" t="s">
        <v>563</v>
      </c>
      <c r="B5" s="178" t="s">
        <v>216</v>
      </c>
      <c r="C5" s="178"/>
      <c r="D5" s="178"/>
      <c r="E5" s="178"/>
      <c r="F5" s="178"/>
      <c r="G5" s="178"/>
    </row>
    <row r="6" spans="1:14" s="20" customFormat="1" x14ac:dyDescent="0.3">
      <c r="A6" s="24"/>
      <c r="B6" s="154" t="s">
        <v>627</v>
      </c>
      <c r="C6" s="23"/>
      <c r="D6" s="23"/>
      <c r="E6" s="23"/>
      <c r="F6" s="23"/>
      <c r="G6" s="23"/>
      <c r="H6" s="22"/>
      <c r="I6" s="22"/>
      <c r="N6" s="21"/>
    </row>
    <row r="7" spans="1:14" s="38" customFormat="1" ht="28" x14ac:dyDescent="0.3">
      <c r="A7" s="94" t="s">
        <v>230</v>
      </c>
      <c r="B7" s="179" t="s">
        <v>217</v>
      </c>
      <c r="C7" s="180"/>
      <c r="D7" s="180"/>
      <c r="E7" s="180"/>
      <c r="F7" s="180"/>
      <c r="G7" s="181"/>
    </row>
    <row r="8" spans="1:14" s="55" customFormat="1" ht="13" x14ac:dyDescent="0.3">
      <c r="B8" s="136" t="str">
        <f>"Year " &amp; Perf_Yr_n &amp; " Activities"</f>
        <v>Year 4 Activities</v>
      </c>
      <c r="C8" s="57"/>
      <c r="D8" s="58"/>
      <c r="E8" s="58"/>
      <c r="F8" s="58"/>
      <c r="G8" s="59"/>
      <c r="H8" s="50"/>
      <c r="I8" s="50"/>
      <c r="N8" s="56"/>
    </row>
    <row r="9" spans="1:14" s="34" customFormat="1" x14ac:dyDescent="0.3">
      <c r="B9" s="183" t="s">
        <v>181</v>
      </c>
      <c r="C9" s="173" t="s">
        <v>180</v>
      </c>
      <c r="D9" s="173" t="s">
        <v>179</v>
      </c>
      <c r="E9" s="173" t="s">
        <v>178</v>
      </c>
      <c r="F9" s="173" t="s">
        <v>177</v>
      </c>
      <c r="G9" s="173"/>
      <c r="H9" s="33"/>
      <c r="I9" s="33"/>
      <c r="N9" s="35"/>
    </row>
    <row r="10" spans="1:14" s="34" customFormat="1" x14ac:dyDescent="0.3">
      <c r="B10" s="183"/>
      <c r="C10" s="173"/>
      <c r="D10" s="173"/>
      <c r="E10" s="173"/>
      <c r="F10" s="119" t="s">
        <v>176</v>
      </c>
      <c r="G10" s="119" t="s">
        <v>175</v>
      </c>
      <c r="H10" s="33"/>
      <c r="I10" s="33"/>
      <c r="N10" s="35"/>
    </row>
    <row r="11" spans="1:14" s="34" customFormat="1" ht="37.5" x14ac:dyDescent="0.3">
      <c r="B11" s="137" t="s">
        <v>788</v>
      </c>
      <c r="C11" s="122" t="s">
        <v>695</v>
      </c>
      <c r="D11" s="133"/>
      <c r="E11" s="133" t="s">
        <v>717</v>
      </c>
      <c r="F11" s="133" t="s">
        <v>691</v>
      </c>
      <c r="G11" s="133" t="s">
        <v>692</v>
      </c>
      <c r="H11" s="33"/>
      <c r="I11" s="33"/>
      <c r="N11" s="35"/>
    </row>
    <row r="12" spans="1:14" s="34" customFormat="1" ht="77.25" customHeight="1" x14ac:dyDescent="0.3">
      <c r="B12" s="137" t="s">
        <v>830</v>
      </c>
      <c r="C12" s="122" t="s">
        <v>695</v>
      </c>
      <c r="D12" s="133"/>
      <c r="E12" s="133" t="s">
        <v>717</v>
      </c>
      <c r="F12" s="133" t="s">
        <v>691</v>
      </c>
      <c r="G12" s="133" t="s">
        <v>692</v>
      </c>
      <c r="H12" s="33"/>
      <c r="I12" s="33"/>
      <c r="N12" s="35"/>
    </row>
    <row r="13" spans="1:14" s="34" customFormat="1" ht="62.5" x14ac:dyDescent="0.3">
      <c r="B13" s="137" t="s">
        <v>834</v>
      </c>
      <c r="C13" s="122" t="s">
        <v>695</v>
      </c>
      <c r="D13" s="133"/>
      <c r="E13" s="133" t="s">
        <v>725</v>
      </c>
      <c r="F13" s="133" t="s">
        <v>691</v>
      </c>
      <c r="G13" s="133" t="s">
        <v>692</v>
      </c>
      <c r="H13" s="33"/>
      <c r="I13" s="33"/>
      <c r="N13" s="35"/>
    </row>
    <row r="14" spans="1:14" s="34" customFormat="1" ht="62.5" x14ac:dyDescent="0.3">
      <c r="B14" s="137" t="s">
        <v>831</v>
      </c>
      <c r="C14" s="122" t="s">
        <v>722</v>
      </c>
      <c r="D14" s="133"/>
      <c r="E14" s="133" t="s">
        <v>861</v>
      </c>
      <c r="F14" s="133" t="s">
        <v>691</v>
      </c>
      <c r="G14" s="133" t="s">
        <v>692</v>
      </c>
      <c r="H14" s="33"/>
      <c r="I14" s="33"/>
      <c r="N14" s="35"/>
    </row>
    <row r="15" spans="1:14" s="34" customFormat="1" ht="58.5" customHeight="1" x14ac:dyDescent="0.3">
      <c r="B15" s="137" t="s">
        <v>832</v>
      </c>
      <c r="C15" s="122" t="s">
        <v>722</v>
      </c>
      <c r="D15" s="133"/>
      <c r="E15" s="133" t="s">
        <v>718</v>
      </c>
      <c r="F15" s="133" t="s">
        <v>701</v>
      </c>
      <c r="G15" s="133" t="s">
        <v>703</v>
      </c>
      <c r="H15" s="33"/>
      <c r="I15" s="33"/>
      <c r="N15" s="35"/>
    </row>
    <row r="16" spans="1:14" s="34" customFormat="1" x14ac:dyDescent="0.3">
      <c r="B16" s="137"/>
      <c r="C16" s="122"/>
      <c r="D16" s="133"/>
      <c r="E16" s="133"/>
      <c r="F16" s="133"/>
      <c r="G16" s="133"/>
      <c r="H16" s="33"/>
      <c r="I16" s="33"/>
      <c r="N16" s="35"/>
    </row>
    <row r="17" spans="1:14" s="34" customFormat="1" x14ac:dyDescent="0.3">
      <c r="B17" s="137"/>
      <c r="C17" s="122"/>
      <c r="D17" s="133"/>
      <c r="E17" s="133"/>
      <c r="F17" s="133"/>
      <c r="G17" s="133"/>
      <c r="H17" s="33"/>
      <c r="I17" s="33"/>
      <c r="N17" s="35"/>
    </row>
    <row r="18" spans="1:14" s="34" customFormat="1" x14ac:dyDescent="0.3">
      <c r="B18" s="137"/>
      <c r="C18" s="122"/>
      <c r="D18" s="133"/>
      <c r="E18" s="133"/>
      <c r="F18" s="133"/>
      <c r="G18" s="133"/>
      <c r="H18" s="33"/>
      <c r="I18" s="33"/>
      <c r="N18" s="35"/>
    </row>
    <row r="19" spans="1:14" s="34" customFormat="1" x14ac:dyDescent="0.3">
      <c r="B19" s="137"/>
      <c r="C19" s="122"/>
      <c r="D19" s="133"/>
      <c r="E19" s="133"/>
      <c r="F19" s="133"/>
      <c r="G19" s="133"/>
      <c r="H19" s="33"/>
      <c r="I19" s="33"/>
      <c r="N19" s="35"/>
    </row>
    <row r="20" spans="1:14" s="34" customFormat="1" x14ac:dyDescent="0.3">
      <c r="B20" s="137"/>
      <c r="C20" s="122"/>
      <c r="D20" s="133"/>
      <c r="E20" s="133"/>
      <c r="F20" s="133"/>
      <c r="G20" s="133"/>
      <c r="H20" s="33"/>
      <c r="I20" s="33"/>
      <c r="N20" s="35"/>
    </row>
    <row r="21" spans="1:14" s="38" customFormat="1" x14ac:dyDescent="0.3">
      <c r="B21" s="189" t="s">
        <v>218</v>
      </c>
      <c r="C21" s="189"/>
      <c r="D21" s="189"/>
      <c r="E21" s="189"/>
      <c r="F21" s="189"/>
      <c r="G21" s="189"/>
    </row>
    <row r="22" spans="1:14" s="34" customFormat="1" x14ac:dyDescent="0.3">
      <c r="H22" s="53"/>
      <c r="I22" s="53"/>
    </row>
    <row r="23" spans="1:14" s="34" customFormat="1" ht="28.5" thickBot="1" x14ac:dyDescent="0.35">
      <c r="A23" s="116" t="s">
        <v>230</v>
      </c>
      <c r="B23" s="171" t="s">
        <v>219</v>
      </c>
      <c r="C23" s="171"/>
      <c r="D23" s="171"/>
      <c r="E23" s="171"/>
      <c r="F23" s="171"/>
      <c r="G23" s="171"/>
      <c r="H23" s="53"/>
      <c r="I23" s="53"/>
    </row>
    <row r="24" spans="1:14" s="20" customFormat="1" x14ac:dyDescent="0.3">
      <c r="A24" s="24"/>
      <c r="B24" s="154" t="s">
        <v>627</v>
      </c>
      <c r="C24" s="23"/>
      <c r="D24" s="23"/>
      <c r="E24" s="23"/>
      <c r="F24" s="23"/>
      <c r="G24" s="23"/>
      <c r="H24" s="22"/>
      <c r="I24" s="22"/>
      <c r="N24" s="21"/>
    </row>
    <row r="25" spans="1:14" s="38" customFormat="1" ht="14" x14ac:dyDescent="0.3">
      <c r="A25" s="94" t="s">
        <v>563</v>
      </c>
      <c r="B25" s="179" t="s">
        <v>220</v>
      </c>
      <c r="C25" s="180"/>
      <c r="D25" s="180"/>
      <c r="E25" s="180"/>
      <c r="F25" s="180"/>
      <c r="G25" s="181"/>
      <c r="H25" s="54"/>
      <c r="I25" s="54"/>
    </row>
    <row r="26" spans="1:14" s="55" customFormat="1" ht="13" x14ac:dyDescent="0.3">
      <c r="B26" s="136" t="str">
        <f>"Year " &amp; Perf_Yr_n &amp; " Activities"</f>
        <v>Year 4 Activities</v>
      </c>
      <c r="C26" s="57"/>
      <c r="D26" s="58"/>
      <c r="E26" s="58"/>
      <c r="F26" s="58"/>
      <c r="G26" s="59"/>
      <c r="H26" s="50"/>
      <c r="I26" s="50"/>
      <c r="N26" s="56"/>
    </row>
    <row r="27" spans="1:14" s="34" customFormat="1" x14ac:dyDescent="0.3">
      <c r="B27" s="183" t="s">
        <v>181</v>
      </c>
      <c r="C27" s="173" t="s">
        <v>180</v>
      </c>
      <c r="D27" s="173" t="s">
        <v>179</v>
      </c>
      <c r="E27" s="173" t="s">
        <v>178</v>
      </c>
      <c r="F27" s="173" t="s">
        <v>177</v>
      </c>
      <c r="G27" s="173"/>
      <c r="H27" s="33"/>
      <c r="I27" s="33"/>
      <c r="N27" s="35"/>
    </row>
    <row r="28" spans="1:14" s="34" customFormat="1" x14ac:dyDescent="0.3">
      <c r="B28" s="183"/>
      <c r="C28" s="173"/>
      <c r="D28" s="173"/>
      <c r="E28" s="173"/>
      <c r="F28" s="119" t="s">
        <v>176</v>
      </c>
      <c r="G28" s="119" t="s">
        <v>175</v>
      </c>
      <c r="H28" s="33"/>
      <c r="I28" s="33"/>
      <c r="N28" s="35"/>
    </row>
    <row r="29" spans="1:14" s="34" customFormat="1" ht="50" x14ac:dyDescent="0.3">
      <c r="B29" s="137" t="s">
        <v>789</v>
      </c>
      <c r="C29" s="122" t="s">
        <v>770</v>
      </c>
      <c r="D29" s="133" t="s">
        <v>726</v>
      </c>
      <c r="E29" s="133"/>
      <c r="F29" s="133" t="s">
        <v>691</v>
      </c>
      <c r="G29" s="133" t="s">
        <v>692</v>
      </c>
      <c r="H29" s="33"/>
      <c r="I29" s="33"/>
      <c r="N29" s="35"/>
    </row>
    <row r="30" spans="1:14" s="34" customFormat="1" ht="75" x14ac:dyDescent="0.3">
      <c r="B30" s="137" t="s">
        <v>797</v>
      </c>
      <c r="C30" s="122" t="s">
        <v>770</v>
      </c>
      <c r="D30" s="133" t="s">
        <v>727</v>
      </c>
      <c r="E30" s="133"/>
      <c r="F30" s="133" t="s">
        <v>691</v>
      </c>
      <c r="G30" s="133" t="s">
        <v>692</v>
      </c>
      <c r="H30" s="33"/>
      <c r="I30" s="33"/>
      <c r="N30" s="35"/>
    </row>
    <row r="31" spans="1:14" s="34" customFormat="1" ht="59" customHeight="1" x14ac:dyDescent="0.3">
      <c r="B31" s="137" t="s">
        <v>851</v>
      </c>
      <c r="C31" s="122" t="s">
        <v>722</v>
      </c>
      <c r="D31" s="133" t="s">
        <v>816</v>
      </c>
      <c r="E31" s="133" t="s">
        <v>862</v>
      </c>
      <c r="F31" s="133" t="s">
        <v>701</v>
      </c>
      <c r="G31" s="133" t="s">
        <v>692</v>
      </c>
      <c r="H31" s="33"/>
      <c r="I31" s="33"/>
      <c r="N31" s="35"/>
    </row>
    <row r="32" spans="1:14" s="34" customFormat="1" ht="66" customHeight="1" x14ac:dyDescent="0.3">
      <c r="B32" s="137" t="s">
        <v>852</v>
      </c>
      <c r="C32" s="122" t="s">
        <v>722</v>
      </c>
      <c r="D32" s="133"/>
      <c r="E32" s="133" t="s">
        <v>728</v>
      </c>
      <c r="F32" s="133" t="s">
        <v>691</v>
      </c>
      <c r="G32" s="133" t="s">
        <v>692</v>
      </c>
      <c r="H32" s="33"/>
      <c r="I32" s="33"/>
      <c r="N32" s="35"/>
    </row>
    <row r="33" spans="1:14" s="34" customFormat="1" ht="87" customHeight="1" x14ac:dyDescent="0.3">
      <c r="B33" s="137" t="s">
        <v>853</v>
      </c>
      <c r="C33" s="122" t="s">
        <v>798</v>
      </c>
      <c r="D33" s="133"/>
      <c r="E33" s="133"/>
      <c r="F33" s="133" t="s">
        <v>691</v>
      </c>
      <c r="G33" s="133" t="s">
        <v>691</v>
      </c>
      <c r="H33" s="33"/>
      <c r="I33" s="33"/>
      <c r="N33" s="35"/>
    </row>
    <row r="34" spans="1:14" s="34" customFormat="1" ht="101.5" customHeight="1" x14ac:dyDescent="0.3">
      <c r="B34" s="137" t="s">
        <v>854</v>
      </c>
      <c r="C34" s="122" t="s">
        <v>798</v>
      </c>
      <c r="D34" s="133"/>
      <c r="E34" s="133" t="s">
        <v>860</v>
      </c>
      <c r="F34" s="133" t="s">
        <v>691</v>
      </c>
      <c r="G34" s="133" t="s">
        <v>692</v>
      </c>
      <c r="H34" s="33"/>
      <c r="I34" s="33"/>
      <c r="N34" s="35"/>
    </row>
    <row r="35" spans="1:14" s="34" customFormat="1" ht="49.5" customHeight="1" x14ac:dyDescent="0.3">
      <c r="B35" s="137"/>
      <c r="C35" s="122"/>
      <c r="D35" s="133"/>
      <c r="E35" s="133"/>
      <c r="F35" s="133"/>
      <c r="G35" s="133"/>
      <c r="H35" s="33"/>
      <c r="I35" s="33"/>
      <c r="N35" s="35"/>
    </row>
    <row r="36" spans="1:14" s="34" customFormat="1" x14ac:dyDescent="0.3">
      <c r="B36" s="137"/>
      <c r="C36" s="122"/>
      <c r="D36" s="133"/>
      <c r="E36" s="133"/>
      <c r="F36" s="133"/>
      <c r="G36" s="133"/>
      <c r="H36" s="33"/>
      <c r="I36" s="33"/>
      <c r="N36" s="35"/>
    </row>
    <row r="37" spans="1:14" s="34" customFormat="1" x14ac:dyDescent="0.3">
      <c r="B37" s="137"/>
      <c r="C37" s="122"/>
      <c r="D37" s="133"/>
      <c r="E37" s="133"/>
      <c r="F37" s="133"/>
      <c r="G37" s="133"/>
      <c r="H37" s="33"/>
      <c r="I37" s="33"/>
      <c r="N37" s="35"/>
    </row>
    <row r="38" spans="1:14" s="34" customFormat="1" x14ac:dyDescent="0.3">
      <c r="B38" s="137"/>
      <c r="C38" s="122"/>
      <c r="D38" s="133"/>
      <c r="E38" s="133"/>
      <c r="F38" s="133"/>
      <c r="G38" s="133"/>
      <c r="H38" s="33"/>
      <c r="I38" s="33"/>
      <c r="N38" s="35"/>
    </row>
    <row r="39" spans="1:14" x14ac:dyDescent="0.25">
      <c r="H39" s="54"/>
      <c r="I39" s="54"/>
      <c r="J39" s="38"/>
      <c r="K39" s="38"/>
      <c r="L39" s="38"/>
    </row>
    <row r="40" spans="1:14" s="34" customFormat="1" ht="28.5" thickBot="1" x14ac:dyDescent="0.35">
      <c r="A40" s="135" t="s">
        <v>230</v>
      </c>
      <c r="B40" s="171" t="s">
        <v>221</v>
      </c>
      <c r="C40" s="171"/>
      <c r="D40" s="171"/>
      <c r="E40" s="171"/>
      <c r="F40" s="171"/>
      <c r="G40" s="171"/>
      <c r="H40" s="54"/>
      <c r="I40" s="54"/>
      <c r="J40" s="38"/>
      <c r="K40" s="38"/>
      <c r="L40" s="38"/>
    </row>
    <row r="41" spans="1:14" s="20" customFormat="1" x14ac:dyDescent="0.3">
      <c r="A41" s="24"/>
      <c r="B41" s="154" t="s">
        <v>627</v>
      </c>
      <c r="C41" s="23"/>
      <c r="D41" s="23"/>
      <c r="E41" s="23"/>
      <c r="F41" s="23"/>
      <c r="G41" s="23"/>
      <c r="H41" s="22"/>
      <c r="I41" s="22"/>
      <c r="N41" s="21"/>
    </row>
    <row r="42" spans="1:14" s="96" customFormat="1" ht="28" x14ac:dyDescent="0.3">
      <c r="A42" s="94" t="s">
        <v>230</v>
      </c>
      <c r="B42" s="179" t="s">
        <v>222</v>
      </c>
      <c r="C42" s="180"/>
      <c r="D42" s="180"/>
      <c r="E42" s="180"/>
      <c r="F42" s="180"/>
      <c r="G42" s="181"/>
      <c r="H42" s="98"/>
      <c r="I42" s="98"/>
    </row>
    <row r="43" spans="1:14" s="55" customFormat="1" ht="13" x14ac:dyDescent="0.3">
      <c r="B43" s="136" t="str">
        <f>"Year " &amp; Perf_Yr_n &amp; " Activities"</f>
        <v>Year 4 Activities</v>
      </c>
      <c r="C43" s="57"/>
      <c r="D43" s="58"/>
      <c r="E43" s="58"/>
      <c r="F43" s="58"/>
      <c r="G43" s="59"/>
      <c r="H43" s="50"/>
      <c r="I43" s="50"/>
      <c r="N43" s="56"/>
    </row>
    <row r="44" spans="1:14" s="34" customFormat="1" x14ac:dyDescent="0.3">
      <c r="B44" s="183" t="s">
        <v>181</v>
      </c>
      <c r="C44" s="173" t="s">
        <v>180</v>
      </c>
      <c r="D44" s="173" t="s">
        <v>179</v>
      </c>
      <c r="E44" s="173" t="s">
        <v>178</v>
      </c>
      <c r="F44" s="173" t="s">
        <v>177</v>
      </c>
      <c r="G44" s="173"/>
      <c r="H44" s="33"/>
      <c r="I44" s="33"/>
      <c r="N44" s="35"/>
    </row>
    <row r="45" spans="1:14" s="34" customFormat="1" x14ac:dyDescent="0.3">
      <c r="B45" s="183"/>
      <c r="C45" s="173"/>
      <c r="D45" s="173"/>
      <c r="E45" s="173"/>
      <c r="F45" s="119" t="s">
        <v>176</v>
      </c>
      <c r="G45" s="119" t="s">
        <v>175</v>
      </c>
      <c r="H45" s="33"/>
      <c r="I45" s="33"/>
      <c r="N45" s="35"/>
    </row>
    <row r="46" spans="1:14" s="34" customFormat="1" x14ac:dyDescent="0.3">
      <c r="B46" s="137"/>
      <c r="C46" s="122"/>
      <c r="D46" s="133"/>
      <c r="E46" s="133"/>
      <c r="F46" s="133"/>
      <c r="G46" s="133"/>
      <c r="H46" s="33"/>
      <c r="I46" s="33"/>
      <c r="N46" s="35"/>
    </row>
    <row r="47" spans="1:14" s="34" customFormat="1" x14ac:dyDescent="0.3">
      <c r="B47" s="137"/>
      <c r="C47" s="122"/>
      <c r="D47" s="133"/>
      <c r="E47" s="133"/>
      <c r="F47" s="133"/>
      <c r="G47" s="133"/>
      <c r="H47" s="33"/>
      <c r="I47" s="33"/>
      <c r="N47" s="35"/>
    </row>
    <row r="48" spans="1:14" s="34" customFormat="1" x14ac:dyDescent="0.3">
      <c r="B48" s="137"/>
      <c r="C48" s="122"/>
      <c r="D48" s="133"/>
      <c r="E48" s="133"/>
      <c r="F48" s="133"/>
      <c r="G48" s="133"/>
      <c r="H48" s="33"/>
      <c r="I48" s="33"/>
      <c r="N48" s="35"/>
    </row>
    <row r="49" spans="1:14" s="34" customFormat="1" x14ac:dyDescent="0.3">
      <c r="B49" s="137"/>
      <c r="C49" s="122"/>
      <c r="D49" s="133"/>
      <c r="E49" s="133"/>
      <c r="F49" s="133"/>
      <c r="G49" s="133"/>
      <c r="H49" s="33"/>
      <c r="I49" s="33"/>
      <c r="N49" s="35"/>
    </row>
    <row r="50" spans="1:14" s="34" customFormat="1" x14ac:dyDescent="0.3">
      <c r="B50" s="137"/>
      <c r="C50" s="122"/>
      <c r="D50" s="133"/>
      <c r="E50" s="133"/>
      <c r="F50" s="133"/>
      <c r="G50" s="133"/>
      <c r="H50" s="33"/>
      <c r="I50" s="33"/>
      <c r="N50" s="35"/>
    </row>
    <row r="51" spans="1:14" s="34" customFormat="1" x14ac:dyDescent="0.3">
      <c r="B51" s="137"/>
      <c r="C51" s="122"/>
      <c r="D51" s="133"/>
      <c r="E51" s="133"/>
      <c r="F51" s="133"/>
      <c r="G51" s="133"/>
      <c r="H51" s="33"/>
      <c r="I51" s="33"/>
      <c r="N51" s="35"/>
    </row>
    <row r="52" spans="1:14" s="34" customFormat="1" x14ac:dyDescent="0.3">
      <c r="B52" s="137"/>
      <c r="C52" s="122"/>
      <c r="D52" s="133"/>
      <c r="E52" s="133"/>
      <c r="F52" s="133"/>
      <c r="G52" s="133"/>
      <c r="H52" s="33"/>
      <c r="I52" s="33"/>
      <c r="N52" s="35"/>
    </row>
    <row r="53" spans="1:14" s="34" customFormat="1" x14ac:dyDescent="0.3">
      <c r="B53" s="137"/>
      <c r="C53" s="122"/>
      <c r="D53" s="133"/>
      <c r="E53" s="133"/>
      <c r="F53" s="133"/>
      <c r="G53" s="133"/>
      <c r="H53" s="33"/>
      <c r="I53" s="33"/>
      <c r="N53" s="35"/>
    </row>
    <row r="54" spans="1:14" s="34" customFormat="1" x14ac:dyDescent="0.3">
      <c r="B54" s="137"/>
      <c r="C54" s="122"/>
      <c r="D54" s="133"/>
      <c r="E54" s="133"/>
      <c r="F54" s="133"/>
      <c r="G54" s="133"/>
      <c r="H54" s="33"/>
      <c r="I54" s="33"/>
      <c r="N54" s="35"/>
    </row>
    <row r="55" spans="1:14" s="34" customFormat="1" x14ac:dyDescent="0.3">
      <c r="B55" s="137"/>
      <c r="C55" s="122"/>
      <c r="D55" s="133"/>
      <c r="E55" s="133"/>
      <c r="F55" s="133"/>
      <c r="G55" s="133"/>
      <c r="H55" s="33"/>
      <c r="I55" s="33"/>
      <c r="N55" s="35"/>
    </row>
    <row r="56" spans="1:14" customFormat="1" ht="14" x14ac:dyDescent="0.3"/>
    <row r="57" spans="1:14" s="96" customFormat="1" ht="28" x14ac:dyDescent="0.3">
      <c r="A57" s="94" t="s">
        <v>230</v>
      </c>
      <c r="B57" s="179" t="s">
        <v>223</v>
      </c>
      <c r="C57" s="180"/>
      <c r="D57" s="180"/>
      <c r="E57" s="180"/>
      <c r="F57" s="180"/>
      <c r="G57" s="181"/>
      <c r="H57" s="98"/>
      <c r="I57" s="98"/>
    </row>
    <row r="58" spans="1:14" s="55" customFormat="1" ht="13" x14ac:dyDescent="0.3">
      <c r="B58" s="136" t="str">
        <f>"Year " &amp; Perf_Yr_n &amp; " Activities"</f>
        <v>Year 4 Activities</v>
      </c>
      <c r="C58" s="57"/>
      <c r="D58" s="58"/>
      <c r="E58" s="58"/>
      <c r="F58" s="58"/>
      <c r="G58" s="59"/>
      <c r="H58" s="50"/>
      <c r="I58" s="50"/>
      <c r="N58" s="56"/>
    </row>
    <row r="59" spans="1:14" s="34" customFormat="1" x14ac:dyDescent="0.3">
      <c r="B59" s="183" t="s">
        <v>181</v>
      </c>
      <c r="C59" s="173" t="s">
        <v>180</v>
      </c>
      <c r="D59" s="173" t="s">
        <v>179</v>
      </c>
      <c r="E59" s="173" t="s">
        <v>178</v>
      </c>
      <c r="F59" s="173" t="s">
        <v>177</v>
      </c>
      <c r="G59" s="173"/>
      <c r="H59" s="33"/>
      <c r="I59" s="33"/>
      <c r="N59" s="35"/>
    </row>
    <row r="60" spans="1:14" s="34" customFormat="1" x14ac:dyDescent="0.3">
      <c r="B60" s="183"/>
      <c r="C60" s="173"/>
      <c r="D60" s="173"/>
      <c r="E60" s="173"/>
      <c r="F60" s="119" t="s">
        <v>176</v>
      </c>
      <c r="G60" s="119" t="s">
        <v>175</v>
      </c>
      <c r="H60" s="33"/>
      <c r="I60" s="33"/>
      <c r="N60" s="35"/>
    </row>
    <row r="61" spans="1:14" s="34" customFormat="1" x14ac:dyDescent="0.3">
      <c r="B61" s="137"/>
      <c r="C61" s="122"/>
      <c r="D61" s="133"/>
      <c r="E61" s="133"/>
      <c r="F61" s="133"/>
      <c r="G61" s="133"/>
      <c r="H61" s="33"/>
      <c r="I61" s="33"/>
      <c r="N61" s="35"/>
    </row>
    <row r="62" spans="1:14" s="34" customFormat="1" x14ac:dyDescent="0.3">
      <c r="B62" s="137"/>
      <c r="C62" s="122"/>
      <c r="D62" s="133"/>
      <c r="E62" s="133"/>
      <c r="F62" s="133"/>
      <c r="G62" s="133"/>
      <c r="H62" s="33"/>
      <c r="I62" s="33"/>
      <c r="N62" s="35"/>
    </row>
    <row r="63" spans="1:14" s="34" customFormat="1" x14ac:dyDescent="0.3">
      <c r="B63" s="137"/>
      <c r="C63" s="122"/>
      <c r="D63" s="133"/>
      <c r="E63" s="133"/>
      <c r="F63" s="133"/>
      <c r="G63" s="133"/>
      <c r="H63" s="33"/>
      <c r="I63" s="33"/>
      <c r="N63" s="35"/>
    </row>
    <row r="64" spans="1:14" s="34" customFormat="1" x14ac:dyDescent="0.3">
      <c r="B64" s="137"/>
      <c r="C64" s="122"/>
      <c r="D64" s="133"/>
      <c r="E64" s="133"/>
      <c r="F64" s="133"/>
      <c r="G64" s="133"/>
      <c r="H64" s="33"/>
      <c r="I64" s="33"/>
      <c r="N64" s="35"/>
    </row>
    <row r="65" spans="1:14" s="34" customFormat="1" x14ac:dyDescent="0.3">
      <c r="B65" s="137"/>
      <c r="C65" s="122"/>
      <c r="D65" s="133"/>
      <c r="E65" s="133"/>
      <c r="F65" s="133"/>
      <c r="G65" s="133"/>
      <c r="H65" s="33"/>
      <c r="I65" s="33"/>
      <c r="N65" s="35"/>
    </row>
    <row r="66" spans="1:14" s="34" customFormat="1" x14ac:dyDescent="0.3">
      <c r="B66" s="137"/>
      <c r="C66" s="122"/>
      <c r="D66" s="133"/>
      <c r="E66" s="133"/>
      <c r="F66" s="133"/>
      <c r="G66" s="133"/>
      <c r="H66" s="33"/>
      <c r="I66" s="33"/>
      <c r="N66" s="35"/>
    </row>
    <row r="67" spans="1:14" s="34" customFormat="1" x14ac:dyDescent="0.3">
      <c r="B67" s="137"/>
      <c r="C67" s="122"/>
      <c r="D67" s="133"/>
      <c r="E67" s="133"/>
      <c r="F67" s="133"/>
      <c r="G67" s="133"/>
      <c r="H67" s="33"/>
      <c r="I67" s="33"/>
      <c r="N67" s="35"/>
    </row>
    <row r="68" spans="1:14" s="34" customFormat="1" x14ac:dyDescent="0.3">
      <c r="B68" s="137"/>
      <c r="C68" s="122"/>
      <c r="D68" s="133"/>
      <c r="E68" s="133"/>
      <c r="F68" s="133"/>
      <c r="G68" s="133"/>
      <c r="H68" s="33"/>
      <c r="I68" s="33"/>
      <c r="N68" s="35"/>
    </row>
    <row r="69" spans="1:14" s="34" customFormat="1" x14ac:dyDescent="0.3">
      <c r="B69" s="137"/>
      <c r="C69" s="122"/>
      <c r="D69" s="133"/>
      <c r="E69" s="133"/>
      <c r="F69" s="133"/>
      <c r="G69" s="133"/>
      <c r="H69" s="33"/>
      <c r="I69" s="33"/>
      <c r="N69" s="35"/>
    </row>
    <row r="70" spans="1:14" s="34" customFormat="1" x14ac:dyDescent="0.3">
      <c r="B70" s="137"/>
      <c r="C70" s="122"/>
      <c r="D70" s="133"/>
      <c r="E70" s="133"/>
      <c r="F70" s="133"/>
      <c r="G70" s="133"/>
      <c r="H70" s="33"/>
      <c r="I70" s="33"/>
      <c r="N70" s="35"/>
    </row>
    <row r="71" spans="1:14" customFormat="1" ht="14" x14ac:dyDescent="0.3"/>
    <row r="72" spans="1:14" s="96" customFormat="1" ht="28" x14ac:dyDescent="0.3">
      <c r="A72" s="94" t="s">
        <v>230</v>
      </c>
      <c r="B72" s="179" t="s">
        <v>224</v>
      </c>
      <c r="C72" s="180"/>
      <c r="D72" s="180"/>
      <c r="E72" s="180"/>
      <c r="F72" s="180"/>
      <c r="G72" s="181"/>
      <c r="H72" s="98"/>
      <c r="I72" s="98"/>
    </row>
    <row r="73" spans="1:14" s="55" customFormat="1" ht="13" x14ac:dyDescent="0.3">
      <c r="B73" s="136" t="str">
        <f>"Year " &amp; Perf_Yr_n &amp; " Activities"</f>
        <v>Year 4 Activities</v>
      </c>
      <c r="C73" s="57"/>
      <c r="D73" s="58"/>
      <c r="E73" s="58"/>
      <c r="F73" s="58"/>
      <c r="G73" s="59"/>
      <c r="H73" s="50"/>
      <c r="I73" s="50"/>
      <c r="N73" s="56"/>
    </row>
    <row r="74" spans="1:14" s="34" customFormat="1" x14ac:dyDescent="0.3">
      <c r="B74" s="183" t="s">
        <v>181</v>
      </c>
      <c r="C74" s="173" t="s">
        <v>180</v>
      </c>
      <c r="D74" s="173" t="s">
        <v>179</v>
      </c>
      <c r="E74" s="173" t="s">
        <v>178</v>
      </c>
      <c r="F74" s="173" t="s">
        <v>177</v>
      </c>
      <c r="G74" s="173"/>
      <c r="H74" s="33"/>
      <c r="I74" s="33"/>
      <c r="N74" s="35"/>
    </row>
    <row r="75" spans="1:14" s="34" customFormat="1" x14ac:dyDescent="0.3">
      <c r="B75" s="183"/>
      <c r="C75" s="173"/>
      <c r="D75" s="173"/>
      <c r="E75" s="173"/>
      <c r="F75" s="119" t="s">
        <v>176</v>
      </c>
      <c r="G75" s="119" t="s">
        <v>175</v>
      </c>
      <c r="H75" s="33"/>
      <c r="I75" s="33"/>
      <c r="N75" s="35"/>
    </row>
    <row r="76" spans="1:14" s="34" customFormat="1" x14ac:dyDescent="0.3">
      <c r="B76" s="137"/>
      <c r="C76" s="122"/>
      <c r="D76" s="133"/>
      <c r="E76" s="133"/>
      <c r="F76" s="133"/>
      <c r="G76" s="133"/>
      <c r="H76" s="33"/>
      <c r="I76" s="33"/>
      <c r="N76" s="35"/>
    </row>
    <row r="77" spans="1:14" s="34" customFormat="1" x14ac:dyDescent="0.3">
      <c r="B77" s="137"/>
      <c r="C77" s="122"/>
      <c r="D77" s="133"/>
      <c r="E77" s="133"/>
      <c r="F77" s="133"/>
      <c r="G77" s="133"/>
      <c r="H77" s="33"/>
      <c r="I77" s="33"/>
      <c r="N77" s="35"/>
    </row>
    <row r="78" spans="1:14" s="34" customFormat="1" x14ac:dyDescent="0.3">
      <c r="B78" s="137"/>
      <c r="C78" s="122"/>
      <c r="D78" s="133"/>
      <c r="E78" s="133"/>
      <c r="F78" s="133"/>
      <c r="G78" s="133"/>
      <c r="H78" s="33"/>
      <c r="I78" s="33"/>
      <c r="N78" s="35"/>
    </row>
    <row r="79" spans="1:14" s="34" customFormat="1" x14ac:dyDescent="0.3">
      <c r="B79" s="137"/>
      <c r="C79" s="122"/>
      <c r="D79" s="133"/>
      <c r="E79" s="133"/>
      <c r="F79" s="133"/>
      <c r="G79" s="133"/>
      <c r="H79" s="33"/>
      <c r="I79" s="33"/>
      <c r="N79" s="35"/>
    </row>
    <row r="80" spans="1:14" s="34" customFormat="1" x14ac:dyDescent="0.3">
      <c r="B80" s="137"/>
      <c r="C80" s="122"/>
      <c r="D80" s="133"/>
      <c r="E80" s="133"/>
      <c r="F80" s="133"/>
      <c r="G80" s="133"/>
      <c r="H80" s="33"/>
      <c r="I80" s="33"/>
      <c r="N80" s="35"/>
    </row>
    <row r="81" spans="1:14" s="34" customFormat="1" x14ac:dyDescent="0.3">
      <c r="B81" s="137"/>
      <c r="C81" s="122"/>
      <c r="D81" s="133"/>
      <c r="E81" s="133"/>
      <c r="F81" s="133"/>
      <c r="G81" s="133"/>
      <c r="H81" s="33"/>
      <c r="I81" s="33"/>
      <c r="N81" s="35"/>
    </row>
    <row r="82" spans="1:14" s="34" customFormat="1" x14ac:dyDescent="0.3">
      <c r="B82" s="137"/>
      <c r="C82" s="122"/>
      <c r="D82" s="133"/>
      <c r="E82" s="133"/>
      <c r="F82" s="133"/>
      <c r="G82" s="133"/>
      <c r="H82" s="33"/>
      <c r="I82" s="33"/>
      <c r="N82" s="35"/>
    </row>
    <row r="83" spans="1:14" s="34" customFormat="1" x14ac:dyDescent="0.3">
      <c r="B83" s="137"/>
      <c r="C83" s="122"/>
      <c r="D83" s="133"/>
      <c r="E83" s="133"/>
      <c r="F83" s="133"/>
      <c r="G83" s="133"/>
      <c r="H83" s="33"/>
      <c r="I83" s="33"/>
      <c r="N83" s="35"/>
    </row>
    <row r="84" spans="1:14" s="34" customFormat="1" x14ac:dyDescent="0.3">
      <c r="B84" s="137"/>
      <c r="C84" s="122"/>
      <c r="D84" s="133"/>
      <c r="E84" s="133"/>
      <c r="F84" s="133"/>
      <c r="G84" s="133"/>
      <c r="H84" s="33"/>
      <c r="I84" s="33"/>
      <c r="N84" s="35"/>
    </row>
    <row r="85" spans="1:14" s="34" customFormat="1" x14ac:dyDescent="0.3">
      <c r="B85" s="137"/>
      <c r="C85" s="122"/>
      <c r="D85" s="133"/>
      <c r="E85" s="133"/>
      <c r="F85" s="133"/>
      <c r="G85" s="133"/>
      <c r="H85" s="33"/>
      <c r="I85" s="33"/>
      <c r="N85" s="35"/>
    </row>
    <row r="86" spans="1:14" x14ac:dyDescent="0.25">
      <c r="H86" s="54"/>
      <c r="I86" s="54"/>
      <c r="J86" s="38"/>
      <c r="K86" s="38"/>
      <c r="L86" s="38"/>
    </row>
    <row r="87" spans="1:14" s="34" customFormat="1" ht="14.5" thickBot="1" x14ac:dyDescent="0.35">
      <c r="A87" s="34" t="s">
        <v>563</v>
      </c>
      <c r="B87" s="178" t="s">
        <v>225</v>
      </c>
      <c r="C87" s="178"/>
      <c r="D87" s="178"/>
      <c r="E87" s="178"/>
      <c r="F87" s="178"/>
      <c r="G87" s="178"/>
      <c r="H87" s="54"/>
      <c r="I87" s="54"/>
      <c r="J87" s="38"/>
      <c r="K87" s="38"/>
      <c r="L87" s="38"/>
    </row>
    <row r="88" spans="1:14" s="20" customFormat="1" x14ac:dyDescent="0.3">
      <c r="A88" s="24"/>
      <c r="B88" s="154" t="s">
        <v>627</v>
      </c>
      <c r="C88" s="23"/>
      <c r="D88" s="23"/>
      <c r="E88" s="23"/>
      <c r="F88" s="23"/>
      <c r="G88" s="23"/>
      <c r="H88" s="22"/>
      <c r="I88" s="22"/>
      <c r="N88" s="21"/>
    </row>
    <row r="89" spans="1:14" s="96" customFormat="1" ht="42" x14ac:dyDescent="0.3">
      <c r="A89" s="94" t="s">
        <v>527</v>
      </c>
      <c r="B89" s="179" t="s">
        <v>378</v>
      </c>
      <c r="C89" s="180"/>
      <c r="D89" s="180"/>
      <c r="E89" s="180"/>
      <c r="F89" s="180"/>
      <c r="G89" s="181"/>
      <c r="H89" s="98"/>
      <c r="I89" s="98"/>
    </row>
    <row r="90" spans="1:14" s="55" customFormat="1" ht="13" x14ac:dyDescent="0.3">
      <c r="B90" s="136" t="str">
        <f>"Year " &amp; Perf_Yr_n &amp; " Activities"</f>
        <v>Year 4 Activities</v>
      </c>
      <c r="C90" s="57"/>
      <c r="D90" s="58"/>
      <c r="E90" s="58"/>
      <c r="F90" s="58"/>
      <c r="G90" s="59"/>
      <c r="H90" s="50"/>
      <c r="I90" s="50"/>
      <c r="N90" s="56"/>
    </row>
    <row r="91" spans="1:14" s="34" customFormat="1" x14ac:dyDescent="0.3">
      <c r="B91" s="183" t="s">
        <v>181</v>
      </c>
      <c r="C91" s="173" t="s">
        <v>180</v>
      </c>
      <c r="D91" s="173" t="s">
        <v>179</v>
      </c>
      <c r="E91" s="173" t="s">
        <v>178</v>
      </c>
      <c r="F91" s="173" t="s">
        <v>177</v>
      </c>
      <c r="G91" s="173"/>
      <c r="H91" s="33"/>
      <c r="I91" s="33"/>
      <c r="N91" s="35"/>
    </row>
    <row r="92" spans="1:14" s="34" customFormat="1" x14ac:dyDescent="0.3">
      <c r="B92" s="183"/>
      <c r="C92" s="173"/>
      <c r="D92" s="173"/>
      <c r="E92" s="173"/>
      <c r="F92" s="119" t="s">
        <v>176</v>
      </c>
      <c r="G92" s="119" t="s">
        <v>175</v>
      </c>
      <c r="H92" s="33"/>
      <c r="I92" s="33"/>
      <c r="N92" s="35"/>
    </row>
    <row r="93" spans="1:14" s="34" customFormat="1" x14ac:dyDescent="0.3">
      <c r="B93" s="137"/>
      <c r="C93" s="122"/>
      <c r="D93" s="133"/>
      <c r="E93" s="133"/>
      <c r="F93" s="133"/>
      <c r="G93" s="133"/>
      <c r="H93" s="33"/>
      <c r="I93" s="33"/>
      <c r="N93" s="35"/>
    </row>
    <row r="94" spans="1:14" s="34" customFormat="1" x14ac:dyDescent="0.3">
      <c r="B94" s="137"/>
      <c r="C94" s="122"/>
      <c r="D94" s="133"/>
      <c r="E94" s="133"/>
      <c r="F94" s="133"/>
      <c r="G94" s="133"/>
      <c r="H94" s="33"/>
      <c r="I94" s="33"/>
      <c r="N94" s="35"/>
    </row>
    <row r="95" spans="1:14" s="34" customFormat="1" x14ac:dyDescent="0.3">
      <c r="B95" s="137"/>
      <c r="C95" s="122"/>
      <c r="D95" s="133"/>
      <c r="E95" s="133"/>
      <c r="F95" s="133"/>
      <c r="G95" s="133"/>
      <c r="H95" s="33"/>
      <c r="I95" s="33"/>
      <c r="N95" s="35"/>
    </row>
    <row r="96" spans="1:14" s="34" customFormat="1" x14ac:dyDescent="0.3">
      <c r="B96" s="137"/>
      <c r="C96" s="122"/>
      <c r="D96" s="133"/>
      <c r="E96" s="133"/>
      <c r="F96" s="133"/>
      <c r="G96" s="133"/>
      <c r="H96" s="33"/>
      <c r="I96" s="33"/>
      <c r="N96" s="35"/>
    </row>
    <row r="97" spans="1:14" s="34" customFormat="1" x14ac:dyDescent="0.3">
      <c r="B97" s="137"/>
      <c r="C97" s="122"/>
      <c r="D97" s="133"/>
      <c r="E97" s="133"/>
      <c r="F97" s="133"/>
      <c r="G97" s="133"/>
      <c r="H97" s="33"/>
      <c r="I97" s="33"/>
      <c r="N97" s="35"/>
    </row>
    <row r="98" spans="1:14" s="34" customFormat="1" x14ac:dyDescent="0.3">
      <c r="B98" s="137"/>
      <c r="C98" s="122"/>
      <c r="D98" s="133"/>
      <c r="E98" s="133"/>
      <c r="F98" s="133"/>
      <c r="G98" s="133"/>
      <c r="H98" s="33"/>
      <c r="I98" s="33"/>
      <c r="N98" s="35"/>
    </row>
    <row r="99" spans="1:14" s="34" customFormat="1" x14ac:dyDescent="0.3">
      <c r="B99" s="137"/>
      <c r="C99" s="122"/>
      <c r="D99" s="133"/>
      <c r="E99" s="133"/>
      <c r="F99" s="133"/>
      <c r="G99" s="133"/>
      <c r="H99" s="33"/>
      <c r="I99" s="33"/>
      <c r="N99" s="35"/>
    </row>
    <row r="100" spans="1:14" s="34" customFormat="1" x14ac:dyDescent="0.3">
      <c r="B100" s="137"/>
      <c r="C100" s="122"/>
      <c r="D100" s="133"/>
      <c r="E100" s="133"/>
      <c r="F100" s="133"/>
      <c r="G100" s="133"/>
      <c r="H100" s="33"/>
      <c r="I100" s="33"/>
      <c r="N100" s="35"/>
    </row>
    <row r="101" spans="1:14" s="34" customFormat="1" x14ac:dyDescent="0.3">
      <c r="B101" s="137"/>
      <c r="C101" s="122"/>
      <c r="D101" s="133"/>
      <c r="E101" s="133"/>
      <c r="F101" s="133"/>
      <c r="G101" s="133"/>
      <c r="H101" s="33"/>
      <c r="I101" s="33"/>
      <c r="N101" s="35"/>
    </row>
    <row r="102" spans="1:14" s="34" customFormat="1" x14ac:dyDescent="0.3">
      <c r="B102" s="137"/>
      <c r="C102" s="122"/>
      <c r="D102" s="133"/>
      <c r="E102" s="133"/>
      <c r="F102" s="133"/>
      <c r="G102" s="133"/>
      <c r="H102" s="33"/>
      <c r="I102" s="33"/>
      <c r="N102" s="35"/>
    </row>
    <row r="103" spans="1:14" x14ac:dyDescent="0.25">
      <c r="B103" s="138"/>
      <c r="C103" s="138"/>
      <c r="D103" s="138"/>
      <c r="E103" s="138"/>
      <c r="F103" s="138"/>
      <c r="G103" s="138"/>
      <c r="H103" s="54"/>
      <c r="I103" s="54"/>
      <c r="J103" s="38"/>
      <c r="K103" s="38"/>
      <c r="L103" s="38"/>
    </row>
    <row r="104" spans="1:14" s="34" customFormat="1" ht="28.5" thickBot="1" x14ac:dyDescent="0.35">
      <c r="A104" s="116" t="s">
        <v>230</v>
      </c>
      <c r="B104" s="171" t="s">
        <v>226</v>
      </c>
      <c r="C104" s="171"/>
      <c r="D104" s="171"/>
      <c r="E104" s="171"/>
      <c r="F104" s="171"/>
      <c r="G104" s="171"/>
      <c r="H104" s="54"/>
      <c r="I104" s="54"/>
      <c r="J104" s="38"/>
      <c r="K104" s="38"/>
      <c r="L104" s="38"/>
    </row>
    <row r="105" spans="1:14" s="20" customFormat="1" x14ac:dyDescent="0.3">
      <c r="A105" s="24"/>
      <c r="B105" s="154" t="s">
        <v>627</v>
      </c>
      <c r="C105" s="23"/>
      <c r="D105" s="23"/>
      <c r="E105" s="23"/>
      <c r="F105" s="23"/>
      <c r="G105" s="23"/>
      <c r="H105" s="22"/>
      <c r="I105" s="22"/>
      <c r="N105" s="21"/>
    </row>
    <row r="106" spans="1:14" s="96" customFormat="1" ht="28" x14ac:dyDescent="0.3">
      <c r="A106" s="94" t="s">
        <v>230</v>
      </c>
      <c r="B106" s="179" t="s">
        <v>227</v>
      </c>
      <c r="C106" s="180"/>
      <c r="D106" s="180"/>
      <c r="E106" s="180"/>
      <c r="F106" s="180"/>
      <c r="G106" s="181"/>
      <c r="H106" s="98"/>
      <c r="I106" s="98"/>
    </row>
    <row r="107" spans="1:14" s="55" customFormat="1" ht="13" x14ac:dyDescent="0.3">
      <c r="B107" s="136" t="str">
        <f>"Year " &amp; Perf_Yr_n &amp; " Activities"</f>
        <v>Year 4 Activities</v>
      </c>
      <c r="C107" s="57"/>
      <c r="D107" s="58"/>
      <c r="E107" s="58"/>
      <c r="F107" s="58"/>
      <c r="G107" s="59"/>
      <c r="H107" s="50"/>
      <c r="I107" s="50"/>
      <c r="N107" s="56"/>
    </row>
    <row r="108" spans="1:14" s="34" customFormat="1" x14ac:dyDescent="0.3">
      <c r="B108" s="183" t="s">
        <v>181</v>
      </c>
      <c r="C108" s="173" t="s">
        <v>180</v>
      </c>
      <c r="D108" s="173" t="s">
        <v>179</v>
      </c>
      <c r="E108" s="173" t="s">
        <v>178</v>
      </c>
      <c r="F108" s="173" t="s">
        <v>177</v>
      </c>
      <c r="G108" s="173"/>
      <c r="H108" s="33"/>
      <c r="I108" s="33"/>
      <c r="N108" s="35"/>
    </row>
    <row r="109" spans="1:14" s="34" customFormat="1" x14ac:dyDescent="0.3">
      <c r="B109" s="183"/>
      <c r="C109" s="173"/>
      <c r="D109" s="173"/>
      <c r="E109" s="173"/>
      <c r="F109" s="119" t="s">
        <v>176</v>
      </c>
      <c r="G109" s="119" t="s">
        <v>175</v>
      </c>
      <c r="H109" s="33"/>
      <c r="I109" s="33"/>
      <c r="N109" s="35"/>
    </row>
    <row r="110" spans="1:14" s="34" customFormat="1" x14ac:dyDescent="0.3">
      <c r="B110" s="137"/>
      <c r="C110" s="122"/>
      <c r="D110" s="133"/>
      <c r="E110" s="133"/>
      <c r="F110" s="133"/>
      <c r="G110" s="133"/>
      <c r="H110" s="33"/>
      <c r="I110" s="33"/>
      <c r="N110" s="35"/>
    </row>
    <row r="111" spans="1:14" s="34" customFormat="1" x14ac:dyDescent="0.3">
      <c r="B111" s="137"/>
      <c r="C111" s="122"/>
      <c r="D111" s="133"/>
      <c r="E111" s="133"/>
      <c r="F111" s="133"/>
      <c r="G111" s="133"/>
      <c r="H111" s="33"/>
      <c r="I111" s="33"/>
      <c r="N111" s="35"/>
    </row>
    <row r="112" spans="1:14" s="34" customFormat="1" x14ac:dyDescent="0.3">
      <c r="B112" s="137"/>
      <c r="C112" s="122"/>
      <c r="D112" s="133"/>
      <c r="E112" s="133"/>
      <c r="F112" s="133"/>
      <c r="G112" s="133"/>
      <c r="H112" s="33"/>
      <c r="I112" s="33"/>
      <c r="N112" s="35"/>
    </row>
    <row r="113" spans="1:14" s="34" customFormat="1" x14ac:dyDescent="0.3">
      <c r="B113" s="137"/>
      <c r="C113" s="122"/>
      <c r="D113" s="133"/>
      <c r="E113" s="133"/>
      <c r="F113" s="133"/>
      <c r="G113" s="133"/>
      <c r="H113" s="33"/>
      <c r="I113" s="33"/>
      <c r="N113" s="35"/>
    </row>
    <row r="114" spans="1:14" s="34" customFormat="1" x14ac:dyDescent="0.3">
      <c r="B114" s="137"/>
      <c r="C114" s="122"/>
      <c r="D114" s="133"/>
      <c r="E114" s="133"/>
      <c r="F114" s="133"/>
      <c r="G114" s="133"/>
      <c r="H114" s="33"/>
      <c r="I114" s="33"/>
      <c r="N114" s="35"/>
    </row>
    <row r="115" spans="1:14" s="34" customFormat="1" x14ac:dyDescent="0.3">
      <c r="B115" s="137"/>
      <c r="C115" s="122"/>
      <c r="D115" s="133"/>
      <c r="E115" s="133"/>
      <c r="F115" s="133"/>
      <c r="G115" s="133"/>
      <c r="H115" s="33"/>
      <c r="I115" s="33"/>
      <c r="N115" s="35"/>
    </row>
    <row r="116" spans="1:14" s="34" customFormat="1" x14ac:dyDescent="0.3">
      <c r="B116" s="137"/>
      <c r="C116" s="122"/>
      <c r="D116" s="133"/>
      <c r="E116" s="133"/>
      <c r="F116" s="133"/>
      <c r="G116" s="133"/>
      <c r="H116" s="33"/>
      <c r="I116" s="33"/>
      <c r="N116" s="35"/>
    </row>
    <row r="117" spans="1:14" s="34" customFormat="1" x14ac:dyDescent="0.3">
      <c r="B117" s="137"/>
      <c r="C117" s="122"/>
      <c r="D117" s="133"/>
      <c r="E117" s="133"/>
      <c r="F117" s="133"/>
      <c r="G117" s="133"/>
      <c r="H117" s="33"/>
      <c r="I117" s="33"/>
      <c r="N117" s="35"/>
    </row>
    <row r="118" spans="1:14" s="34" customFormat="1" x14ac:dyDescent="0.3">
      <c r="B118" s="137"/>
      <c r="C118" s="122"/>
      <c r="D118" s="133"/>
      <c r="E118" s="133"/>
      <c r="F118" s="133"/>
      <c r="G118" s="133"/>
      <c r="H118" s="33"/>
      <c r="I118" s="33"/>
      <c r="N118" s="35"/>
    </row>
    <row r="119" spans="1:14" s="34" customFormat="1" x14ac:dyDescent="0.3">
      <c r="B119" s="137"/>
      <c r="C119" s="122"/>
      <c r="D119" s="133"/>
      <c r="E119" s="133"/>
      <c r="F119" s="133"/>
      <c r="G119" s="133"/>
      <c r="H119" s="33"/>
      <c r="I119" s="33"/>
      <c r="N119" s="35"/>
    </row>
    <row r="120" spans="1:14" customFormat="1" ht="14" x14ac:dyDescent="0.3"/>
    <row r="121" spans="1:14" s="96" customFormat="1" ht="28" x14ac:dyDescent="0.3">
      <c r="A121" s="94" t="s">
        <v>230</v>
      </c>
      <c r="B121" s="179" t="s">
        <v>228</v>
      </c>
      <c r="C121" s="180"/>
      <c r="D121" s="180"/>
      <c r="E121" s="180"/>
      <c r="F121" s="180"/>
      <c r="G121" s="181"/>
      <c r="H121" s="98"/>
      <c r="I121" s="98"/>
    </row>
    <row r="122" spans="1:14" s="55" customFormat="1" ht="13" x14ac:dyDescent="0.3">
      <c r="B122" s="136" t="str">
        <f>"Year " &amp; Perf_Yr_n &amp; " Activities"</f>
        <v>Year 4 Activities</v>
      </c>
      <c r="C122" s="57"/>
      <c r="D122" s="58"/>
      <c r="E122" s="58"/>
      <c r="F122" s="58"/>
      <c r="G122" s="59"/>
      <c r="H122" s="50"/>
      <c r="I122" s="50"/>
      <c r="N122" s="56"/>
    </row>
    <row r="123" spans="1:14" s="34" customFormat="1" x14ac:dyDescent="0.3">
      <c r="B123" s="183" t="s">
        <v>181</v>
      </c>
      <c r="C123" s="173" t="s">
        <v>180</v>
      </c>
      <c r="D123" s="173" t="s">
        <v>179</v>
      </c>
      <c r="E123" s="173" t="s">
        <v>178</v>
      </c>
      <c r="F123" s="173" t="s">
        <v>177</v>
      </c>
      <c r="G123" s="173"/>
      <c r="H123" s="33"/>
      <c r="I123" s="33"/>
      <c r="N123" s="35"/>
    </row>
    <row r="124" spans="1:14" s="34" customFormat="1" x14ac:dyDescent="0.3">
      <c r="B124" s="183"/>
      <c r="C124" s="173"/>
      <c r="D124" s="173"/>
      <c r="E124" s="173"/>
      <c r="F124" s="119" t="s">
        <v>176</v>
      </c>
      <c r="G124" s="119" t="s">
        <v>175</v>
      </c>
      <c r="H124" s="33"/>
      <c r="I124" s="33"/>
      <c r="N124" s="35"/>
    </row>
    <row r="125" spans="1:14" s="34" customFormat="1" x14ac:dyDescent="0.3">
      <c r="B125" s="137"/>
      <c r="C125" s="122"/>
      <c r="D125" s="133"/>
      <c r="E125" s="133"/>
      <c r="F125" s="133"/>
      <c r="G125" s="133"/>
      <c r="H125" s="33"/>
      <c r="I125" s="33"/>
      <c r="N125" s="35"/>
    </row>
    <row r="126" spans="1:14" s="34" customFormat="1" x14ac:dyDescent="0.3">
      <c r="B126" s="137"/>
      <c r="C126" s="122"/>
      <c r="D126" s="133"/>
      <c r="E126" s="133"/>
      <c r="F126" s="133"/>
      <c r="G126" s="133"/>
      <c r="H126" s="33"/>
      <c r="I126" s="33"/>
      <c r="N126" s="35"/>
    </row>
    <row r="127" spans="1:14" s="34" customFormat="1" x14ac:dyDescent="0.3">
      <c r="B127" s="137"/>
      <c r="C127" s="122"/>
      <c r="D127" s="133"/>
      <c r="E127" s="133"/>
      <c r="F127" s="133"/>
      <c r="G127" s="133"/>
      <c r="H127" s="33"/>
      <c r="I127" s="33"/>
      <c r="N127" s="35"/>
    </row>
    <row r="128" spans="1:14" s="34" customFormat="1" x14ac:dyDescent="0.3">
      <c r="B128" s="137"/>
      <c r="C128" s="122"/>
      <c r="D128" s="133"/>
      <c r="E128" s="133"/>
      <c r="F128" s="133"/>
      <c r="G128" s="133"/>
      <c r="H128" s="33"/>
      <c r="I128" s="33"/>
      <c r="N128" s="35"/>
    </row>
    <row r="129" spans="1:14" s="34" customFormat="1" x14ac:dyDescent="0.3">
      <c r="B129" s="137"/>
      <c r="C129" s="122"/>
      <c r="D129" s="133"/>
      <c r="E129" s="133"/>
      <c r="F129" s="133"/>
      <c r="G129" s="133"/>
      <c r="H129" s="33"/>
      <c r="I129" s="33"/>
      <c r="N129" s="35"/>
    </row>
    <row r="130" spans="1:14" s="34" customFormat="1" x14ac:dyDescent="0.3">
      <c r="B130" s="137"/>
      <c r="C130" s="122"/>
      <c r="D130" s="133"/>
      <c r="E130" s="133"/>
      <c r="F130" s="133"/>
      <c r="G130" s="133"/>
      <c r="H130" s="33"/>
      <c r="I130" s="33"/>
      <c r="N130" s="35"/>
    </row>
    <row r="131" spans="1:14" s="34" customFormat="1" x14ac:dyDescent="0.3">
      <c r="B131" s="137"/>
      <c r="C131" s="122"/>
      <c r="D131" s="133"/>
      <c r="E131" s="133"/>
      <c r="F131" s="133"/>
      <c r="G131" s="133"/>
      <c r="H131" s="33"/>
      <c r="I131" s="33"/>
      <c r="N131" s="35"/>
    </row>
    <row r="132" spans="1:14" s="34" customFormat="1" x14ac:dyDescent="0.3">
      <c r="B132" s="137"/>
      <c r="C132" s="122"/>
      <c r="D132" s="133"/>
      <c r="E132" s="133"/>
      <c r="F132" s="133"/>
      <c r="G132" s="133"/>
      <c r="H132" s="33"/>
      <c r="I132" s="33"/>
      <c r="N132" s="35"/>
    </row>
    <row r="133" spans="1:14" s="34" customFormat="1" x14ac:dyDescent="0.3">
      <c r="B133" s="137"/>
      <c r="C133" s="122"/>
      <c r="D133" s="133"/>
      <c r="E133" s="133"/>
      <c r="F133" s="133"/>
      <c r="G133" s="133"/>
      <c r="H133" s="33"/>
      <c r="I133" s="33"/>
      <c r="N133" s="35"/>
    </row>
    <row r="134" spans="1:14" s="34" customFormat="1" x14ac:dyDescent="0.3">
      <c r="B134" s="137"/>
      <c r="C134" s="122"/>
      <c r="D134" s="133"/>
      <c r="E134" s="133"/>
      <c r="F134" s="133"/>
      <c r="G134" s="133"/>
      <c r="H134" s="33"/>
      <c r="I134" s="33"/>
      <c r="N134" s="35"/>
    </row>
    <row r="135" spans="1:14" customFormat="1" ht="14" x14ac:dyDescent="0.3"/>
    <row r="136" spans="1:14" s="96" customFormat="1" ht="28" x14ac:dyDescent="0.3">
      <c r="A136" s="94" t="s">
        <v>230</v>
      </c>
      <c r="B136" s="179" t="s">
        <v>229</v>
      </c>
      <c r="C136" s="180"/>
      <c r="D136" s="180"/>
      <c r="E136" s="180"/>
      <c r="F136" s="180"/>
      <c r="G136" s="181"/>
      <c r="H136" s="98"/>
      <c r="I136" s="98"/>
    </row>
    <row r="137" spans="1:14" s="55" customFormat="1" ht="13" x14ac:dyDescent="0.3">
      <c r="B137" s="136" t="str">
        <f>"Year " &amp; Perf_Yr_n &amp; " Activities"</f>
        <v>Year 4 Activities</v>
      </c>
      <c r="C137" s="57"/>
      <c r="D137" s="58"/>
      <c r="E137" s="58"/>
      <c r="F137" s="58"/>
      <c r="G137" s="59"/>
      <c r="H137" s="50"/>
      <c r="I137" s="50"/>
      <c r="N137" s="56"/>
    </row>
    <row r="138" spans="1:14" s="34" customFormat="1" x14ac:dyDescent="0.3">
      <c r="B138" s="183" t="s">
        <v>181</v>
      </c>
      <c r="C138" s="173" t="s">
        <v>180</v>
      </c>
      <c r="D138" s="173" t="s">
        <v>179</v>
      </c>
      <c r="E138" s="173" t="s">
        <v>178</v>
      </c>
      <c r="F138" s="173" t="s">
        <v>177</v>
      </c>
      <c r="G138" s="173"/>
      <c r="H138" s="33"/>
      <c r="I138" s="33"/>
      <c r="N138" s="35"/>
    </row>
    <row r="139" spans="1:14" s="34" customFormat="1" x14ac:dyDescent="0.3">
      <c r="B139" s="183"/>
      <c r="C139" s="173"/>
      <c r="D139" s="173"/>
      <c r="E139" s="173"/>
      <c r="F139" s="119" t="s">
        <v>176</v>
      </c>
      <c r="G139" s="119" t="s">
        <v>175</v>
      </c>
      <c r="H139" s="33"/>
      <c r="I139" s="33"/>
      <c r="N139" s="35"/>
    </row>
    <row r="140" spans="1:14" s="34" customFormat="1" x14ac:dyDescent="0.3">
      <c r="B140" s="137"/>
      <c r="C140" s="122"/>
      <c r="D140" s="133"/>
      <c r="E140" s="133"/>
      <c r="F140" s="133"/>
      <c r="G140" s="133"/>
      <c r="H140" s="33"/>
      <c r="I140" s="33"/>
      <c r="N140" s="35"/>
    </row>
    <row r="141" spans="1:14" s="34" customFormat="1" x14ac:dyDescent="0.3">
      <c r="B141" s="137"/>
      <c r="C141" s="122"/>
      <c r="D141" s="133"/>
      <c r="E141" s="133"/>
      <c r="F141" s="133"/>
      <c r="G141" s="133"/>
      <c r="H141" s="33"/>
      <c r="I141" s="33"/>
      <c r="N141" s="35"/>
    </row>
    <row r="142" spans="1:14" s="34" customFormat="1" x14ac:dyDescent="0.3">
      <c r="B142" s="137"/>
      <c r="C142" s="122"/>
      <c r="D142" s="133"/>
      <c r="E142" s="133"/>
      <c r="F142" s="133"/>
      <c r="G142" s="133"/>
      <c r="H142" s="33"/>
      <c r="I142" s="33"/>
      <c r="N142" s="35"/>
    </row>
    <row r="143" spans="1:14" s="34" customFormat="1" x14ac:dyDescent="0.3">
      <c r="B143" s="137"/>
      <c r="C143" s="122"/>
      <c r="D143" s="133"/>
      <c r="E143" s="133"/>
      <c r="F143" s="133"/>
      <c r="G143" s="133"/>
      <c r="H143" s="33"/>
      <c r="I143" s="33"/>
      <c r="N143" s="35"/>
    </row>
    <row r="144" spans="1:14" s="34" customFormat="1" x14ac:dyDescent="0.3">
      <c r="B144" s="137"/>
      <c r="C144" s="122"/>
      <c r="D144" s="133"/>
      <c r="E144" s="133"/>
      <c r="F144" s="133"/>
      <c r="G144" s="133"/>
      <c r="H144" s="33"/>
      <c r="I144" s="33"/>
      <c r="N144" s="35"/>
    </row>
    <row r="145" spans="2:14" s="34" customFormat="1" x14ac:dyDescent="0.3">
      <c r="B145" s="137"/>
      <c r="C145" s="122"/>
      <c r="D145" s="133"/>
      <c r="E145" s="133"/>
      <c r="F145" s="133"/>
      <c r="G145" s="133"/>
      <c r="H145" s="33"/>
      <c r="I145" s="33"/>
      <c r="N145" s="35"/>
    </row>
    <row r="146" spans="2:14" s="34" customFormat="1" x14ac:dyDescent="0.3">
      <c r="B146" s="137"/>
      <c r="C146" s="122"/>
      <c r="D146" s="133"/>
      <c r="E146" s="133"/>
      <c r="F146" s="133"/>
      <c r="G146" s="133"/>
      <c r="H146" s="33"/>
      <c r="I146" s="33"/>
      <c r="N146" s="35"/>
    </row>
    <row r="147" spans="2:14" s="34" customFormat="1" x14ac:dyDescent="0.3">
      <c r="B147" s="137"/>
      <c r="C147" s="122"/>
      <c r="D147" s="133"/>
      <c r="E147" s="133"/>
      <c r="F147" s="133"/>
      <c r="G147" s="133"/>
      <c r="H147" s="33"/>
      <c r="I147" s="33"/>
      <c r="N147" s="35"/>
    </row>
    <row r="148" spans="2:14" s="34" customFormat="1" x14ac:dyDescent="0.3">
      <c r="B148" s="137"/>
      <c r="C148" s="122"/>
      <c r="D148" s="133"/>
      <c r="E148" s="133"/>
      <c r="F148" s="133"/>
      <c r="G148" s="133"/>
      <c r="H148" s="33"/>
      <c r="I148" s="33"/>
      <c r="N148" s="35"/>
    </row>
    <row r="149" spans="2:14" s="34" customFormat="1" x14ac:dyDescent="0.3">
      <c r="B149" s="137"/>
      <c r="C149" s="122"/>
      <c r="D149" s="133"/>
      <c r="E149" s="133"/>
      <c r="F149" s="133"/>
      <c r="G149" s="133"/>
      <c r="H149" s="33"/>
      <c r="I149" s="33"/>
      <c r="N149" s="35"/>
    </row>
    <row r="150" spans="2:14" x14ac:dyDescent="0.25"/>
    <row r="151" spans="2:14" hidden="1" x14ac:dyDescent="0.25"/>
    <row r="152" spans="2:14" hidden="1" x14ac:dyDescent="0.25"/>
    <row r="153" spans="2:14" hidden="1" x14ac:dyDescent="0.25"/>
    <row r="154" spans="2:14" hidden="1" x14ac:dyDescent="0.25"/>
    <row r="155" spans="2:14" hidden="1" x14ac:dyDescent="0.25"/>
    <row r="156" spans="2:14" hidden="1" x14ac:dyDescent="0.25"/>
    <row r="157" spans="2:14" hidden="1" x14ac:dyDescent="0.25"/>
    <row r="158" spans="2:14" hidden="1" x14ac:dyDescent="0.25"/>
    <row r="159" spans="2:14" hidden="1" x14ac:dyDescent="0.25"/>
    <row r="160" spans="2:1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sheetData>
  <sheetProtection password="DD9D" sheet="1" objects="1" scenarios="1" formatRows="0" autoFilter="0"/>
  <mergeCells count="60">
    <mergeCell ref="B123:B124"/>
    <mergeCell ref="C123:C124"/>
    <mergeCell ref="D123:D124"/>
    <mergeCell ref="E123:E124"/>
    <mergeCell ref="F123:G123"/>
    <mergeCell ref="F91:G91"/>
    <mergeCell ref="B108:B109"/>
    <mergeCell ref="C108:C109"/>
    <mergeCell ref="D108:D109"/>
    <mergeCell ref="E108:E109"/>
    <mergeCell ref="F108:G108"/>
    <mergeCell ref="B138:B139"/>
    <mergeCell ref="C138:C139"/>
    <mergeCell ref="D138:D139"/>
    <mergeCell ref="E138:E139"/>
    <mergeCell ref="F138:G138"/>
    <mergeCell ref="B136:G136"/>
    <mergeCell ref="B21:G21"/>
    <mergeCell ref="B44:B45"/>
    <mergeCell ref="C44:C45"/>
    <mergeCell ref="D44:D45"/>
    <mergeCell ref="E44:E45"/>
    <mergeCell ref="F44:G44"/>
    <mergeCell ref="B59:B60"/>
    <mergeCell ref="C59:C60"/>
    <mergeCell ref="D59:D60"/>
    <mergeCell ref="E59:E60"/>
    <mergeCell ref="F59:G59"/>
    <mergeCell ref="B121:G121"/>
    <mergeCell ref="B27:B28"/>
    <mergeCell ref="C27:C28"/>
    <mergeCell ref="D27:D28"/>
    <mergeCell ref="B42:G42"/>
    <mergeCell ref="B57:G57"/>
    <mergeCell ref="B72:G72"/>
    <mergeCell ref="B104:G104"/>
    <mergeCell ref="B106:G106"/>
    <mergeCell ref="B74:B75"/>
    <mergeCell ref="C74:C75"/>
    <mergeCell ref="D74:D75"/>
    <mergeCell ref="E74:E75"/>
    <mergeCell ref="F74:G74"/>
    <mergeCell ref="B87:G87"/>
    <mergeCell ref="B89:G89"/>
    <mergeCell ref="B91:B92"/>
    <mergeCell ref="C91:C92"/>
    <mergeCell ref="D91:D92"/>
    <mergeCell ref="E91:E92"/>
    <mergeCell ref="B5:G5"/>
    <mergeCell ref="B7:G7"/>
    <mergeCell ref="B23:G23"/>
    <mergeCell ref="B25:G25"/>
    <mergeCell ref="B40:G40"/>
    <mergeCell ref="B9:B10"/>
    <mergeCell ref="C9:C10"/>
    <mergeCell ref="D9:D10"/>
    <mergeCell ref="E9:E10"/>
    <mergeCell ref="F9:G9"/>
    <mergeCell ref="E27:E28"/>
    <mergeCell ref="F27:G27"/>
  </mergeCells>
  <dataValidations count="1">
    <dataValidation type="list" allowBlank="1" showInputMessage="1" showErrorMessage="1" sqref="F11:G20 F37:G38 F29:G35 F122:G122 F107:G107 F90:G90 F73:G73 F58:G58 F43:G43 F26:G26 F8:G8 F140:G149 F125:G134 F110:G119 F93:G102 F76:G85 F61:G70 F46:G55 F137:G137">
      <formula1>"Q1,Q2,Q3,Q4"</formula1>
    </dataValidation>
  </dataValidations>
  <hyperlinks>
    <hyperlink ref="B6" location="Strategy_4.1" display="Click to review focus areas for this strategy"/>
    <hyperlink ref="B24" location="Strategy_4.2" display="Click to review focus areas for this strategy"/>
    <hyperlink ref="B41" location="Strategy_4.3" display="Click to review focus areas for this strategy"/>
    <hyperlink ref="B88" location="Strategy_4.4" display="Click to review focus areas for this strategy"/>
    <hyperlink ref="B105" location="Strategy_4.5" display="Click to review focus areas for this strategy"/>
  </hyperlinks>
  <printOptions horizontalCentered="1"/>
  <pageMargins left="0.25" right="0.25" top="0.75" bottom="0.75" header="0.3" footer="0.3"/>
  <pageSetup paperSize="5" fitToHeight="0" orientation="landscape" r:id="rId1"/>
  <headerFooter>
    <oddHeader>&amp;LFunding Opportunity Announcement
CDC-RFA-DP13-1305&amp;RWest Virginia</oddHeader>
    <oddFooter>&amp;L&amp;D&amp;C&amp;A&amp;R&amp;P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Y697"/>
  <sheetViews>
    <sheetView showGridLines="0" zoomScale="80" zoomScaleNormal="80" workbookViewId="0">
      <pane xSplit="5" ySplit="5" topLeftCell="H54" activePane="bottomRight" state="frozen"/>
      <selection activeCell="A3" sqref="A3"/>
      <selection pane="topRight" activeCell="A3" sqref="A3"/>
      <selection pane="bottomLeft" activeCell="A3" sqref="A3"/>
      <selection pane="bottomRight" activeCell="N81" sqref="N81"/>
    </sheetView>
  </sheetViews>
  <sheetFormatPr defaultColWidth="0" defaultRowHeight="14" zeroHeight="1" x14ac:dyDescent="0.3"/>
  <cols>
    <col min="1" max="1" width="2.5" style="124" customWidth="1"/>
    <col min="2" max="2" width="8.58203125" customWidth="1"/>
    <col min="3" max="3" width="10.08203125" customWidth="1"/>
    <col min="4" max="4" width="8.08203125" customWidth="1"/>
    <col min="5" max="5" width="28.08203125" customWidth="1"/>
    <col min="6" max="6" width="17.08203125" customWidth="1"/>
    <col min="7" max="7" width="16.08203125" customWidth="1"/>
    <col min="8" max="17" width="11.33203125" customWidth="1"/>
    <col min="18" max="18" width="24.08203125" customWidth="1"/>
    <col min="19" max="19" width="3.5" customWidth="1"/>
    <col min="20" max="20" width="13.5" style="126" hidden="1" customWidth="1"/>
    <col min="21" max="22" width="9" style="126" hidden="1" customWidth="1"/>
    <col min="23" max="24" width="0" hidden="1" customWidth="1"/>
    <col min="25" max="25" width="13.5" hidden="1" customWidth="1"/>
    <col min="26" max="16384" width="9" hidden="1"/>
  </cols>
  <sheetData>
    <row r="1" spans="1:22" ht="25" x14ac:dyDescent="0.5">
      <c r="A1" s="123"/>
      <c r="B1" s="77"/>
      <c r="C1" s="77"/>
      <c r="D1" s="77"/>
      <c r="E1" s="77"/>
      <c r="F1" s="77"/>
      <c r="G1" s="77"/>
      <c r="H1" s="77"/>
      <c r="I1" s="77"/>
      <c r="J1" s="77"/>
      <c r="K1" s="90"/>
      <c r="L1" s="77"/>
      <c r="M1" s="77"/>
      <c r="N1" s="77"/>
      <c r="O1" s="77"/>
      <c r="P1" s="77"/>
      <c r="Q1" s="90"/>
      <c r="R1" s="77"/>
      <c r="S1" s="77"/>
      <c r="T1" s="125"/>
      <c r="U1" s="125"/>
      <c r="V1" s="125"/>
    </row>
    <row r="2" spans="1:22" ht="20" x14ac:dyDescent="0.3">
      <c r="B2" s="80" t="s">
        <v>231</v>
      </c>
      <c r="C2" s="80"/>
      <c r="D2" s="80"/>
      <c r="E2" s="80"/>
      <c r="F2" s="76"/>
      <c r="G2" s="76"/>
      <c r="H2" s="76"/>
      <c r="I2" s="76"/>
      <c r="J2" s="76"/>
      <c r="K2" s="91"/>
      <c r="L2" s="76"/>
      <c r="M2" s="76"/>
      <c r="N2" s="76"/>
      <c r="O2" s="76"/>
      <c r="P2" s="76"/>
      <c r="Q2" s="91"/>
      <c r="R2" s="76"/>
      <c r="S2" s="77"/>
      <c r="T2" s="125" t="s">
        <v>530</v>
      </c>
      <c r="U2" s="125"/>
      <c r="V2" s="125"/>
    </row>
    <row r="3" spans="1:22" x14ac:dyDescent="0.3">
      <c r="B3" s="79" t="s">
        <v>519</v>
      </c>
      <c r="C3" s="121" t="s">
        <v>766</v>
      </c>
      <c r="D3" s="77"/>
      <c r="E3" s="77"/>
      <c r="F3" s="77"/>
      <c r="G3" s="77"/>
      <c r="H3" s="77"/>
      <c r="I3" s="77"/>
      <c r="J3" s="77"/>
      <c r="K3" s="90"/>
      <c r="L3" s="77"/>
      <c r="M3" s="77"/>
      <c r="N3" s="77"/>
      <c r="O3" s="77"/>
      <c r="P3" s="77"/>
      <c r="Q3" s="90"/>
      <c r="R3" s="77"/>
      <c r="S3" s="77"/>
      <c r="T3" s="125" t="s">
        <v>526</v>
      </c>
      <c r="U3" s="125"/>
      <c r="V3" s="125"/>
    </row>
    <row r="4" spans="1:22" x14ac:dyDescent="0.3">
      <c r="B4" s="81"/>
      <c r="C4" s="82"/>
      <c r="D4" s="81"/>
      <c r="E4" s="82"/>
      <c r="F4" s="82"/>
      <c r="G4" s="82"/>
      <c r="H4" s="190" t="s">
        <v>233</v>
      </c>
      <c r="I4" s="191"/>
      <c r="J4" s="191"/>
      <c r="K4" s="192"/>
      <c r="L4" s="193" t="str">
        <f>"Year " &amp; Perf_Yr_n &amp; " Target"</f>
        <v>Year 4 Target</v>
      </c>
      <c r="M4" s="194"/>
      <c r="N4" s="195"/>
      <c r="O4" s="190" t="s">
        <v>234</v>
      </c>
      <c r="P4" s="191"/>
      <c r="Q4" s="192"/>
      <c r="R4" s="83"/>
      <c r="S4" s="77"/>
      <c r="T4" s="125"/>
      <c r="U4" s="125"/>
      <c r="V4" s="125"/>
    </row>
    <row r="5" spans="1:22" ht="3" customHeight="1" x14ac:dyDescent="0.3">
      <c r="A5" s="124" t="s">
        <v>518</v>
      </c>
      <c r="B5" s="106" t="s">
        <v>533</v>
      </c>
      <c r="C5" s="107" t="s">
        <v>177</v>
      </c>
      <c r="D5" s="106" t="s">
        <v>532</v>
      </c>
      <c r="E5" s="107" t="s">
        <v>231</v>
      </c>
      <c r="F5" s="107" t="s">
        <v>232</v>
      </c>
      <c r="G5" s="107" t="s">
        <v>531</v>
      </c>
      <c r="H5" s="108" t="s">
        <v>236</v>
      </c>
      <c r="I5" s="108" t="s">
        <v>237</v>
      </c>
      <c r="J5" s="108" t="s">
        <v>238</v>
      </c>
      <c r="K5" s="109" t="s">
        <v>239</v>
      </c>
      <c r="L5" s="108" t="s">
        <v>237</v>
      </c>
      <c r="M5" s="108" t="s">
        <v>238</v>
      </c>
      <c r="N5" s="108" t="s">
        <v>239</v>
      </c>
      <c r="O5" s="108" t="s">
        <v>237</v>
      </c>
      <c r="P5" s="108" t="s">
        <v>238</v>
      </c>
      <c r="Q5" s="109" t="s">
        <v>239</v>
      </c>
      <c r="R5" s="110" t="s">
        <v>235</v>
      </c>
      <c r="S5" s="77"/>
      <c r="T5" s="125" t="s">
        <v>520</v>
      </c>
      <c r="U5" s="125" t="s">
        <v>521</v>
      </c>
      <c r="V5" s="125" t="s">
        <v>522</v>
      </c>
    </row>
    <row r="6" spans="1:22" ht="77.25" customHeight="1" x14ac:dyDescent="0.3">
      <c r="A6" s="124">
        <v>1</v>
      </c>
      <c r="B6" s="71" t="s">
        <v>381</v>
      </c>
      <c r="C6" s="73" t="str">
        <f>VLOOKUP($B6,'Config Measure Rules'!$A$2:$E$139,5,FALSE)</f>
        <v>Basic</v>
      </c>
      <c r="D6" s="72" t="str">
        <f t="shared" ref="D6:D69" si="0">IF(COUNTA(F6:R6)&gt;=1,"Yes", "No")</f>
        <v>Yes</v>
      </c>
      <c r="E6" s="73" t="s">
        <v>240</v>
      </c>
      <c r="F6" s="85" t="s">
        <v>154</v>
      </c>
      <c r="G6" s="74" t="s">
        <v>653</v>
      </c>
      <c r="H6" s="93">
        <v>40909</v>
      </c>
      <c r="I6" s="159">
        <v>27</v>
      </c>
      <c r="J6" s="87"/>
      <c r="K6" s="92"/>
      <c r="L6" s="87">
        <v>55</v>
      </c>
      <c r="M6" s="87"/>
      <c r="N6" s="92"/>
      <c r="O6" s="87">
        <v>55</v>
      </c>
      <c r="P6" s="88"/>
      <c r="Q6" s="89"/>
      <c r="R6" s="86"/>
      <c r="S6" s="77"/>
      <c r="T6" s="125" t="b">
        <f>VLOOKUP($B6,'Config Measure Rules'!$A$2:$D$139,2,FALSE)</f>
        <v>1</v>
      </c>
      <c r="U6" s="125" t="b">
        <f>VLOOKUP($B6,'Config Measure Rules'!$A$2:$D$139,3,FALSE)</f>
        <v>0</v>
      </c>
      <c r="V6" s="125" t="b">
        <f>VLOOKUP($B6,'Config Measure Rules'!$A$2:$D$139,4,FALSE)</f>
        <v>0</v>
      </c>
    </row>
    <row r="7" spans="1:22" x14ac:dyDescent="0.3">
      <c r="A7" s="124">
        <v>2</v>
      </c>
      <c r="B7" s="71" t="s">
        <v>381</v>
      </c>
      <c r="C7" s="73" t="str">
        <f>VLOOKUP($B7,'Config Measure Rules'!$A$2:$E$139,5,FALSE)</f>
        <v>Basic</v>
      </c>
      <c r="D7" s="72" t="str">
        <f t="shared" si="0"/>
        <v>No</v>
      </c>
      <c r="E7" s="84"/>
      <c r="F7" s="85"/>
      <c r="G7" s="74"/>
      <c r="H7" s="93"/>
      <c r="I7" s="87"/>
      <c r="J7" s="87"/>
      <c r="K7" s="92"/>
      <c r="L7" s="87"/>
      <c r="M7" s="87"/>
      <c r="N7" s="92"/>
      <c r="O7" s="87"/>
      <c r="P7" s="88"/>
      <c r="Q7" s="89"/>
      <c r="R7" s="86"/>
      <c r="S7" s="77"/>
      <c r="T7" s="125" t="b">
        <f>VLOOKUP($B7,'Config Measure Rules'!$A$2:$D$139,2,FALSE)</f>
        <v>1</v>
      </c>
      <c r="U7" s="125" t="b">
        <f>VLOOKUP($B7,'Config Measure Rules'!$A$2:$D$139,3,FALSE)</f>
        <v>0</v>
      </c>
      <c r="V7" s="125" t="b">
        <f>VLOOKUP($B7,'Config Measure Rules'!$A$2:$D$139,4,FALSE)</f>
        <v>0</v>
      </c>
    </row>
    <row r="8" spans="1:22" x14ac:dyDescent="0.3">
      <c r="A8" s="124">
        <v>3</v>
      </c>
      <c r="B8" s="71" t="s">
        <v>381</v>
      </c>
      <c r="C8" s="73" t="str">
        <f>VLOOKUP($B8,'Config Measure Rules'!$A$2:$E$139,5,FALSE)</f>
        <v>Basic</v>
      </c>
      <c r="D8" s="72" t="str">
        <f t="shared" si="0"/>
        <v>No</v>
      </c>
      <c r="E8" s="84"/>
      <c r="F8" s="85"/>
      <c r="G8" s="74"/>
      <c r="H8" s="93"/>
      <c r="I8" s="87"/>
      <c r="J8" s="87"/>
      <c r="K8" s="92"/>
      <c r="L8" s="87"/>
      <c r="M8" s="87"/>
      <c r="N8" s="92"/>
      <c r="O8" s="87"/>
      <c r="P8" s="88"/>
      <c r="Q8" s="89"/>
      <c r="R8" s="86"/>
      <c r="S8" s="77"/>
      <c r="T8" s="125" t="b">
        <f>VLOOKUP($B8,'Config Measure Rules'!$A$2:$D$139,2,FALSE)</f>
        <v>1</v>
      </c>
      <c r="U8" s="125" t="b">
        <f>VLOOKUP($B8,'Config Measure Rules'!$A$2:$D$139,3,FALSE)</f>
        <v>0</v>
      </c>
      <c r="V8" s="125" t="b">
        <f>VLOOKUP($B8,'Config Measure Rules'!$A$2:$D$139,4,FALSE)</f>
        <v>0</v>
      </c>
    </row>
    <row r="9" spans="1:22" x14ac:dyDescent="0.3">
      <c r="A9" s="124">
        <v>4</v>
      </c>
      <c r="B9" s="71" t="s">
        <v>381</v>
      </c>
      <c r="C9" s="73" t="str">
        <f>VLOOKUP($B9,'Config Measure Rules'!$A$2:$E$139,5,FALSE)</f>
        <v>Basic</v>
      </c>
      <c r="D9" s="72" t="str">
        <f t="shared" si="0"/>
        <v>No</v>
      </c>
      <c r="E9" s="84"/>
      <c r="F9" s="85"/>
      <c r="G9" s="74"/>
      <c r="H9" s="93"/>
      <c r="I9" s="87"/>
      <c r="J9" s="87"/>
      <c r="K9" s="92"/>
      <c r="L9" s="87"/>
      <c r="M9" s="87"/>
      <c r="N9" s="92"/>
      <c r="O9" s="87"/>
      <c r="P9" s="88"/>
      <c r="Q9" s="89"/>
      <c r="R9" s="86"/>
      <c r="S9" s="77"/>
      <c r="T9" s="125" t="b">
        <f>VLOOKUP($B9,'Config Measure Rules'!$A$2:$D$139,2,FALSE)</f>
        <v>1</v>
      </c>
      <c r="U9" s="125" t="b">
        <f>VLOOKUP($B9,'Config Measure Rules'!$A$2:$D$139,3,FALSE)</f>
        <v>0</v>
      </c>
      <c r="V9" s="125" t="b">
        <f>VLOOKUP($B9,'Config Measure Rules'!$A$2:$D$139,4,FALSE)</f>
        <v>0</v>
      </c>
    </row>
    <row r="10" spans="1:22" x14ac:dyDescent="0.3">
      <c r="A10" s="124">
        <v>5</v>
      </c>
      <c r="B10" s="71" t="s">
        <v>381</v>
      </c>
      <c r="C10" s="73" t="str">
        <f>VLOOKUP($B10,'Config Measure Rules'!$A$2:$E$139,5,FALSE)</f>
        <v>Basic</v>
      </c>
      <c r="D10" s="72" t="str">
        <f t="shared" si="0"/>
        <v>No</v>
      </c>
      <c r="E10" s="84"/>
      <c r="F10" s="85"/>
      <c r="G10" s="74"/>
      <c r="H10" s="93"/>
      <c r="I10" s="87"/>
      <c r="J10" s="87"/>
      <c r="K10" s="92"/>
      <c r="L10" s="87"/>
      <c r="M10" s="87"/>
      <c r="N10" s="92"/>
      <c r="O10" s="87"/>
      <c r="P10" s="88"/>
      <c r="Q10" s="89"/>
      <c r="R10" s="86"/>
      <c r="S10" s="77"/>
      <c r="T10" s="125" t="b">
        <f>VLOOKUP($B10,'Config Measure Rules'!$A$2:$D$139,2,FALSE)</f>
        <v>1</v>
      </c>
      <c r="U10" s="125" t="b">
        <f>VLOOKUP($B10,'Config Measure Rules'!$A$2:$D$139,3,FALSE)</f>
        <v>0</v>
      </c>
      <c r="V10" s="125" t="b">
        <f>VLOOKUP($B10,'Config Measure Rules'!$A$2:$D$139,4,FALSE)</f>
        <v>0</v>
      </c>
    </row>
    <row r="11" spans="1:22" ht="84.75" customHeight="1" x14ac:dyDescent="0.3">
      <c r="A11" s="124">
        <v>6</v>
      </c>
      <c r="B11" s="71" t="s">
        <v>382</v>
      </c>
      <c r="C11" s="73" t="str">
        <f>VLOOKUP($B11,'Config Measure Rules'!$A$2:$E$139,5,FALSE)</f>
        <v>Basic</v>
      </c>
      <c r="D11" s="72" t="str">
        <f t="shared" si="0"/>
        <v>Yes</v>
      </c>
      <c r="E11" s="73" t="s">
        <v>241</v>
      </c>
      <c r="F11" s="86" t="s">
        <v>154</v>
      </c>
      <c r="G11" s="74" t="s">
        <v>654</v>
      </c>
      <c r="H11" s="93">
        <v>40909</v>
      </c>
      <c r="I11" s="88">
        <v>126732</v>
      </c>
      <c r="J11" s="88"/>
      <c r="K11" s="89"/>
      <c r="L11" s="161">
        <v>280000</v>
      </c>
      <c r="M11" s="87"/>
      <c r="N11" s="92"/>
      <c r="O11" s="88">
        <v>282000</v>
      </c>
      <c r="P11" s="88"/>
      <c r="Q11" s="89"/>
      <c r="R11" s="86" t="s">
        <v>840</v>
      </c>
      <c r="S11" s="77"/>
      <c r="T11" s="125" t="b">
        <f>VLOOKUP($B11,'Config Measure Rules'!$A$2:$D$139,2,FALSE)</f>
        <v>1</v>
      </c>
      <c r="U11" s="125" t="b">
        <f>VLOOKUP($B11,'Config Measure Rules'!$A$2:$D$139,3,FALSE)</f>
        <v>0</v>
      </c>
      <c r="V11" s="125" t="b">
        <f>VLOOKUP($B11,'Config Measure Rules'!$A$2:$D$139,4,FALSE)</f>
        <v>0</v>
      </c>
    </row>
    <row r="12" spans="1:22" x14ac:dyDescent="0.3">
      <c r="A12" s="124">
        <v>7</v>
      </c>
      <c r="B12" s="71" t="s">
        <v>382</v>
      </c>
      <c r="C12" s="73" t="str">
        <f>VLOOKUP($B12,'Config Measure Rules'!$A$2:$E$139,5,FALSE)</f>
        <v>Basic</v>
      </c>
      <c r="D12" s="72" t="str">
        <f t="shared" si="0"/>
        <v>No</v>
      </c>
      <c r="E12" s="84"/>
      <c r="F12" s="85"/>
      <c r="G12" s="74"/>
      <c r="H12" s="93"/>
      <c r="I12" s="87"/>
      <c r="J12" s="87"/>
      <c r="K12" s="92"/>
      <c r="L12" s="87"/>
      <c r="M12" s="87"/>
      <c r="N12" s="92"/>
      <c r="O12" s="87"/>
      <c r="P12" s="88"/>
      <c r="Q12" s="89"/>
      <c r="R12" s="86"/>
      <c r="S12" s="77"/>
      <c r="T12" s="125" t="b">
        <f>VLOOKUP($B12,'Config Measure Rules'!$A$2:$D$139,2,FALSE)</f>
        <v>1</v>
      </c>
      <c r="U12" s="125" t="b">
        <f>VLOOKUP($B12,'Config Measure Rules'!$A$2:$D$139,3,FALSE)</f>
        <v>0</v>
      </c>
      <c r="V12" s="125" t="b">
        <f>VLOOKUP($B12,'Config Measure Rules'!$A$2:$D$139,4,FALSE)</f>
        <v>0</v>
      </c>
    </row>
    <row r="13" spans="1:22" x14ac:dyDescent="0.3">
      <c r="A13" s="124">
        <v>8</v>
      </c>
      <c r="B13" s="71" t="s">
        <v>382</v>
      </c>
      <c r="C13" s="73" t="str">
        <f>VLOOKUP($B13,'Config Measure Rules'!$A$2:$E$139,5,FALSE)</f>
        <v>Basic</v>
      </c>
      <c r="D13" s="72" t="str">
        <f t="shared" si="0"/>
        <v>No</v>
      </c>
      <c r="E13" s="84"/>
      <c r="F13" s="85"/>
      <c r="G13" s="74"/>
      <c r="H13" s="93"/>
      <c r="I13" s="87"/>
      <c r="J13" s="87"/>
      <c r="K13" s="92"/>
      <c r="L13" s="87"/>
      <c r="M13" s="87"/>
      <c r="N13" s="92"/>
      <c r="O13" s="87"/>
      <c r="P13" s="88"/>
      <c r="Q13" s="89"/>
      <c r="R13" s="86"/>
      <c r="S13" s="77"/>
      <c r="T13" s="125" t="b">
        <f>VLOOKUP($B13,'Config Measure Rules'!$A$2:$D$139,2,FALSE)</f>
        <v>1</v>
      </c>
      <c r="U13" s="125" t="b">
        <f>VLOOKUP($B13,'Config Measure Rules'!$A$2:$D$139,3,FALSE)</f>
        <v>0</v>
      </c>
      <c r="V13" s="125" t="b">
        <f>VLOOKUP($B13,'Config Measure Rules'!$A$2:$D$139,4,FALSE)</f>
        <v>0</v>
      </c>
    </row>
    <row r="14" spans="1:22" x14ac:dyDescent="0.3">
      <c r="A14" s="124">
        <v>9</v>
      </c>
      <c r="B14" s="71" t="s">
        <v>382</v>
      </c>
      <c r="C14" s="73" t="str">
        <f>VLOOKUP($B14,'Config Measure Rules'!$A$2:$E$139,5,FALSE)</f>
        <v>Basic</v>
      </c>
      <c r="D14" s="72" t="str">
        <f t="shared" si="0"/>
        <v>No</v>
      </c>
      <c r="E14" s="84"/>
      <c r="F14" s="85"/>
      <c r="G14" s="74"/>
      <c r="H14" s="93"/>
      <c r="I14" s="87"/>
      <c r="J14" s="87"/>
      <c r="K14" s="92"/>
      <c r="L14" s="87"/>
      <c r="M14" s="87"/>
      <c r="N14" s="92"/>
      <c r="O14" s="87"/>
      <c r="P14" s="88"/>
      <c r="Q14" s="89"/>
      <c r="R14" s="86"/>
      <c r="S14" s="77"/>
      <c r="T14" s="125" t="b">
        <f>VLOOKUP($B14,'Config Measure Rules'!$A$2:$D$139,2,FALSE)</f>
        <v>1</v>
      </c>
      <c r="U14" s="125" t="b">
        <f>VLOOKUP($B14,'Config Measure Rules'!$A$2:$D$139,3,FALSE)</f>
        <v>0</v>
      </c>
      <c r="V14" s="125" t="b">
        <f>VLOOKUP($B14,'Config Measure Rules'!$A$2:$D$139,4,FALSE)</f>
        <v>0</v>
      </c>
    </row>
    <row r="15" spans="1:22" x14ac:dyDescent="0.3">
      <c r="A15" s="124">
        <v>10</v>
      </c>
      <c r="B15" s="71" t="s">
        <v>382</v>
      </c>
      <c r="C15" s="73" t="str">
        <f>VLOOKUP($B15,'Config Measure Rules'!$A$2:$E$139,5,FALSE)</f>
        <v>Basic</v>
      </c>
      <c r="D15" s="72" t="str">
        <f t="shared" si="0"/>
        <v>No</v>
      </c>
      <c r="E15" s="84"/>
      <c r="F15" s="85"/>
      <c r="G15" s="74"/>
      <c r="H15" s="93"/>
      <c r="I15" s="87"/>
      <c r="J15" s="87"/>
      <c r="K15" s="92"/>
      <c r="L15" s="87"/>
      <c r="M15" s="87"/>
      <c r="N15" s="92"/>
      <c r="O15" s="87"/>
      <c r="P15" s="88"/>
      <c r="Q15" s="89"/>
      <c r="R15" s="86"/>
      <c r="S15" s="77"/>
      <c r="T15" s="125" t="b">
        <f>VLOOKUP($B15,'Config Measure Rules'!$A$2:$D$139,2,FALSE)</f>
        <v>1</v>
      </c>
      <c r="U15" s="125" t="b">
        <f>VLOOKUP($B15,'Config Measure Rules'!$A$2:$D$139,3,FALSE)</f>
        <v>0</v>
      </c>
      <c r="V15" s="125" t="b">
        <f>VLOOKUP($B15,'Config Measure Rules'!$A$2:$D$139,4,FALSE)</f>
        <v>0</v>
      </c>
    </row>
    <row r="16" spans="1:22" ht="336" customHeight="1" x14ac:dyDescent="0.3">
      <c r="A16" s="124">
        <v>11</v>
      </c>
      <c r="B16" s="71" t="s">
        <v>383</v>
      </c>
      <c r="C16" s="73" t="str">
        <f>VLOOKUP($B16,'Config Measure Rules'!$A$2:$E$139,5,FALSE)</f>
        <v>Basic</v>
      </c>
      <c r="D16" s="72" t="str">
        <f t="shared" si="0"/>
        <v>Yes</v>
      </c>
      <c r="E16" s="73" t="s">
        <v>242</v>
      </c>
      <c r="F16" s="86" t="s">
        <v>48</v>
      </c>
      <c r="G16" s="74" t="s">
        <v>655</v>
      </c>
      <c r="H16" s="93">
        <v>41760</v>
      </c>
      <c r="I16" s="88">
        <v>73</v>
      </c>
      <c r="J16" s="88"/>
      <c r="K16" s="89"/>
      <c r="L16" s="87">
        <v>361</v>
      </c>
      <c r="M16" s="87"/>
      <c r="N16" s="92"/>
      <c r="O16" s="88">
        <v>262</v>
      </c>
      <c r="P16" s="88"/>
      <c r="Q16" s="89"/>
      <c r="R16" s="86" t="s">
        <v>801</v>
      </c>
      <c r="S16" s="77"/>
      <c r="T16" s="125" t="b">
        <f>VLOOKUP($B16,'Config Measure Rules'!$A$2:$D$139,2,FALSE)</f>
        <v>1</v>
      </c>
      <c r="U16" s="125" t="b">
        <f>VLOOKUP($B16,'Config Measure Rules'!$A$2:$D$139,3,FALSE)</f>
        <v>0</v>
      </c>
      <c r="V16" s="125" t="b">
        <f>VLOOKUP($B16,'Config Measure Rules'!$A$2:$D$139,4,FALSE)</f>
        <v>0</v>
      </c>
    </row>
    <row r="17" spans="1:22" ht="62.5" x14ac:dyDescent="0.3">
      <c r="A17" s="124">
        <v>12</v>
      </c>
      <c r="B17" s="71" t="s">
        <v>383</v>
      </c>
      <c r="C17" s="73" t="str">
        <f>VLOOKUP($B17,'Config Measure Rules'!$A$2:$E$139,5,FALSE)</f>
        <v>Basic</v>
      </c>
      <c r="D17" s="72" t="str">
        <f t="shared" si="0"/>
        <v>Yes</v>
      </c>
      <c r="E17" s="84"/>
      <c r="F17" s="85"/>
      <c r="G17" s="74"/>
      <c r="H17" s="93"/>
      <c r="I17" s="87"/>
      <c r="J17" s="87"/>
      <c r="K17" s="92"/>
      <c r="L17" s="87"/>
      <c r="M17" s="87"/>
      <c r="N17" s="92"/>
      <c r="O17" s="87"/>
      <c r="P17" s="88"/>
      <c r="Q17" s="89"/>
      <c r="R17" s="86" t="s">
        <v>805</v>
      </c>
      <c r="S17" s="77"/>
      <c r="T17" s="125" t="b">
        <f>VLOOKUP($B17,'Config Measure Rules'!$A$2:$D$139,2,FALSE)</f>
        <v>1</v>
      </c>
      <c r="U17" s="125" t="b">
        <f>VLOOKUP($B17,'Config Measure Rules'!$A$2:$D$139,3,FALSE)</f>
        <v>0</v>
      </c>
      <c r="V17" s="125" t="b">
        <f>VLOOKUP($B17,'Config Measure Rules'!$A$2:$D$139,4,FALSE)</f>
        <v>0</v>
      </c>
    </row>
    <row r="18" spans="1:22" x14ac:dyDescent="0.3">
      <c r="A18" s="124">
        <v>13</v>
      </c>
      <c r="B18" s="71" t="s">
        <v>383</v>
      </c>
      <c r="C18" s="73" t="str">
        <f>VLOOKUP($B18,'Config Measure Rules'!$A$2:$E$139,5,FALSE)</f>
        <v>Basic</v>
      </c>
      <c r="D18" s="72" t="str">
        <f t="shared" si="0"/>
        <v>No</v>
      </c>
      <c r="E18" s="84"/>
      <c r="F18" s="85"/>
      <c r="G18" s="74"/>
      <c r="H18" s="93"/>
      <c r="I18" s="87"/>
      <c r="J18" s="87"/>
      <c r="K18" s="92"/>
      <c r="L18" s="87"/>
      <c r="M18" s="87"/>
      <c r="N18" s="92"/>
      <c r="O18" s="87"/>
      <c r="P18" s="88"/>
      <c r="Q18" s="89"/>
      <c r="R18" s="86"/>
      <c r="S18" s="77"/>
      <c r="T18" s="125" t="b">
        <f>VLOOKUP($B18,'Config Measure Rules'!$A$2:$D$139,2,FALSE)</f>
        <v>1</v>
      </c>
      <c r="U18" s="125" t="b">
        <f>VLOOKUP($B18,'Config Measure Rules'!$A$2:$D$139,3,FALSE)</f>
        <v>0</v>
      </c>
      <c r="V18" s="125" t="b">
        <f>VLOOKUP($B18,'Config Measure Rules'!$A$2:$D$139,4,FALSE)</f>
        <v>0</v>
      </c>
    </row>
    <row r="19" spans="1:22" x14ac:dyDescent="0.3">
      <c r="A19" s="124">
        <v>14</v>
      </c>
      <c r="B19" s="71" t="s">
        <v>383</v>
      </c>
      <c r="C19" s="73" t="str">
        <f>VLOOKUP($B19,'Config Measure Rules'!$A$2:$E$139,5,FALSE)</f>
        <v>Basic</v>
      </c>
      <c r="D19" s="72" t="str">
        <f t="shared" si="0"/>
        <v>No</v>
      </c>
      <c r="E19" s="84"/>
      <c r="F19" s="85"/>
      <c r="G19" s="74"/>
      <c r="H19" s="93"/>
      <c r="I19" s="87"/>
      <c r="J19" s="87"/>
      <c r="K19" s="92"/>
      <c r="L19" s="87"/>
      <c r="M19" s="87"/>
      <c r="N19" s="92"/>
      <c r="O19" s="87"/>
      <c r="P19" s="88"/>
      <c r="Q19" s="89"/>
      <c r="R19" s="86"/>
      <c r="S19" s="77"/>
      <c r="T19" s="125" t="b">
        <f>VLOOKUP($B19,'Config Measure Rules'!$A$2:$D$139,2,FALSE)</f>
        <v>1</v>
      </c>
      <c r="U19" s="125" t="b">
        <f>VLOOKUP($B19,'Config Measure Rules'!$A$2:$D$139,3,FALSE)</f>
        <v>0</v>
      </c>
      <c r="V19" s="125" t="b">
        <f>VLOOKUP($B19,'Config Measure Rules'!$A$2:$D$139,4,FALSE)</f>
        <v>0</v>
      </c>
    </row>
    <row r="20" spans="1:22" x14ac:dyDescent="0.3">
      <c r="A20" s="124">
        <v>15</v>
      </c>
      <c r="B20" s="71" t="s">
        <v>383</v>
      </c>
      <c r="C20" s="73" t="str">
        <f>VLOOKUP($B20,'Config Measure Rules'!$A$2:$E$139,5,FALSE)</f>
        <v>Basic</v>
      </c>
      <c r="D20" s="72" t="str">
        <f t="shared" si="0"/>
        <v>No</v>
      </c>
      <c r="E20" s="84"/>
      <c r="F20" s="85"/>
      <c r="G20" s="74"/>
      <c r="H20" s="93"/>
      <c r="I20" s="87"/>
      <c r="J20" s="87"/>
      <c r="K20" s="92"/>
      <c r="L20" s="87"/>
      <c r="M20" s="87"/>
      <c r="N20" s="92"/>
      <c r="O20" s="87"/>
      <c r="P20" s="88"/>
      <c r="Q20" s="89"/>
      <c r="R20" s="86"/>
      <c r="S20" s="77"/>
      <c r="T20" s="125" t="b">
        <f>VLOOKUP($B20,'Config Measure Rules'!$A$2:$D$139,2,FALSE)</f>
        <v>1</v>
      </c>
      <c r="U20" s="125" t="b">
        <f>VLOOKUP($B20,'Config Measure Rules'!$A$2:$D$139,3,FALSE)</f>
        <v>0</v>
      </c>
      <c r="V20" s="125" t="b">
        <f>VLOOKUP($B20,'Config Measure Rules'!$A$2:$D$139,4,FALSE)</f>
        <v>0</v>
      </c>
    </row>
    <row r="21" spans="1:22" ht="332.25" customHeight="1" x14ac:dyDescent="0.3">
      <c r="A21" s="124">
        <v>16</v>
      </c>
      <c r="B21" s="71" t="s">
        <v>384</v>
      </c>
      <c r="C21" s="73" t="str">
        <f>VLOOKUP($B21,'Config Measure Rules'!$A$2:$E$139,5,FALSE)</f>
        <v>Basic</v>
      </c>
      <c r="D21" s="72" t="str">
        <f t="shared" si="0"/>
        <v>Yes</v>
      </c>
      <c r="E21" s="73" t="s">
        <v>243</v>
      </c>
      <c r="F21" s="86" t="s">
        <v>154</v>
      </c>
      <c r="G21" s="74" t="s">
        <v>656</v>
      </c>
      <c r="H21" s="93">
        <v>40909</v>
      </c>
      <c r="I21" s="88">
        <v>8831</v>
      </c>
      <c r="J21" s="88"/>
      <c r="K21" s="89"/>
      <c r="L21" s="161">
        <v>33000</v>
      </c>
      <c r="M21" s="87"/>
      <c r="N21" s="92"/>
      <c r="O21" s="88">
        <v>30000</v>
      </c>
      <c r="P21" s="88"/>
      <c r="Q21" s="89"/>
      <c r="R21" s="86" t="s">
        <v>801</v>
      </c>
      <c r="S21" s="77"/>
      <c r="T21" s="125" t="b">
        <f>VLOOKUP($B21,'Config Measure Rules'!$A$2:$D$139,2,FALSE)</f>
        <v>1</v>
      </c>
      <c r="U21" s="125" t="b">
        <f>VLOOKUP($B21,'Config Measure Rules'!$A$2:$D$139,3,FALSE)</f>
        <v>0</v>
      </c>
      <c r="V21" s="125" t="b">
        <f>VLOOKUP($B21,'Config Measure Rules'!$A$2:$D$139,4,FALSE)</f>
        <v>0</v>
      </c>
    </row>
    <row r="22" spans="1:22" x14ac:dyDescent="0.3">
      <c r="A22" s="124">
        <v>17</v>
      </c>
      <c r="B22" s="71" t="s">
        <v>384</v>
      </c>
      <c r="C22" s="73" t="str">
        <f>VLOOKUP($B22,'Config Measure Rules'!$A$2:$E$139,5,FALSE)</f>
        <v>Basic</v>
      </c>
      <c r="D22" s="72" t="str">
        <f t="shared" si="0"/>
        <v>No</v>
      </c>
      <c r="E22" s="84"/>
      <c r="F22" s="85"/>
      <c r="G22" s="74"/>
      <c r="H22" s="93"/>
      <c r="I22" s="87"/>
      <c r="J22" s="87"/>
      <c r="K22" s="92"/>
      <c r="L22" s="87"/>
      <c r="M22" s="87"/>
      <c r="N22" s="92"/>
      <c r="O22" s="87"/>
      <c r="P22" s="88"/>
      <c r="Q22" s="89"/>
      <c r="R22" s="86"/>
      <c r="S22" s="77"/>
      <c r="T22" s="125" t="b">
        <f>VLOOKUP($B22,'Config Measure Rules'!$A$2:$D$139,2,FALSE)</f>
        <v>1</v>
      </c>
      <c r="U22" s="125" t="b">
        <f>VLOOKUP($B22,'Config Measure Rules'!$A$2:$D$139,3,FALSE)</f>
        <v>0</v>
      </c>
      <c r="V22" s="125" t="b">
        <f>VLOOKUP($B22,'Config Measure Rules'!$A$2:$D$139,4,FALSE)</f>
        <v>0</v>
      </c>
    </row>
    <row r="23" spans="1:22" x14ac:dyDescent="0.3">
      <c r="A23" s="124">
        <v>18</v>
      </c>
      <c r="B23" s="71" t="s">
        <v>384</v>
      </c>
      <c r="C23" s="73" t="str">
        <f>VLOOKUP($B23,'Config Measure Rules'!$A$2:$E$139,5,FALSE)</f>
        <v>Basic</v>
      </c>
      <c r="D23" s="72" t="str">
        <f t="shared" si="0"/>
        <v>No</v>
      </c>
      <c r="E23" s="84"/>
      <c r="F23" s="85"/>
      <c r="G23" s="74"/>
      <c r="H23" s="93"/>
      <c r="I23" s="87"/>
      <c r="J23" s="87"/>
      <c r="K23" s="92"/>
      <c r="L23" s="87"/>
      <c r="M23" s="87"/>
      <c r="N23" s="92"/>
      <c r="O23" s="87"/>
      <c r="P23" s="88"/>
      <c r="Q23" s="89"/>
      <c r="R23" s="86"/>
      <c r="S23" s="77"/>
      <c r="T23" s="125" t="b">
        <f>VLOOKUP($B23,'Config Measure Rules'!$A$2:$D$139,2,FALSE)</f>
        <v>1</v>
      </c>
      <c r="U23" s="125" t="b">
        <f>VLOOKUP($B23,'Config Measure Rules'!$A$2:$D$139,3,FALSE)</f>
        <v>0</v>
      </c>
      <c r="V23" s="125" t="b">
        <f>VLOOKUP($B23,'Config Measure Rules'!$A$2:$D$139,4,FALSE)</f>
        <v>0</v>
      </c>
    </row>
    <row r="24" spans="1:22" x14ac:dyDescent="0.3">
      <c r="A24" s="124">
        <v>19</v>
      </c>
      <c r="B24" s="71" t="s">
        <v>384</v>
      </c>
      <c r="C24" s="73" t="str">
        <f>VLOOKUP($B24,'Config Measure Rules'!$A$2:$E$139,5,FALSE)</f>
        <v>Basic</v>
      </c>
      <c r="D24" s="72" t="str">
        <f t="shared" si="0"/>
        <v>No</v>
      </c>
      <c r="E24" s="84"/>
      <c r="F24" s="85"/>
      <c r="G24" s="74"/>
      <c r="H24" s="93"/>
      <c r="I24" s="87"/>
      <c r="J24" s="87"/>
      <c r="K24" s="92"/>
      <c r="L24" s="87"/>
      <c r="M24" s="87"/>
      <c r="N24" s="92"/>
      <c r="O24" s="87"/>
      <c r="P24" s="88"/>
      <c r="Q24" s="89"/>
      <c r="R24" s="86"/>
      <c r="S24" s="77"/>
      <c r="T24" s="125" t="b">
        <f>VLOOKUP($B24,'Config Measure Rules'!$A$2:$D$139,2,FALSE)</f>
        <v>1</v>
      </c>
      <c r="U24" s="125" t="b">
        <f>VLOOKUP($B24,'Config Measure Rules'!$A$2:$D$139,3,FALSE)</f>
        <v>0</v>
      </c>
      <c r="V24" s="125" t="b">
        <f>VLOOKUP($B24,'Config Measure Rules'!$A$2:$D$139,4,FALSE)</f>
        <v>0</v>
      </c>
    </row>
    <row r="25" spans="1:22" x14ac:dyDescent="0.3">
      <c r="A25" s="124">
        <v>20</v>
      </c>
      <c r="B25" s="71" t="s">
        <v>384</v>
      </c>
      <c r="C25" s="73" t="str">
        <f>VLOOKUP($B25,'Config Measure Rules'!$A$2:$E$139,5,FALSE)</f>
        <v>Basic</v>
      </c>
      <c r="D25" s="72" t="str">
        <f t="shared" si="0"/>
        <v>No</v>
      </c>
      <c r="E25" s="84"/>
      <c r="F25" s="85"/>
      <c r="G25" s="74"/>
      <c r="H25" s="93"/>
      <c r="I25" s="87"/>
      <c r="J25" s="87"/>
      <c r="K25" s="92"/>
      <c r="L25" s="87"/>
      <c r="M25" s="87"/>
      <c r="N25" s="92"/>
      <c r="O25" s="87"/>
      <c r="P25" s="88"/>
      <c r="Q25" s="89"/>
      <c r="R25" s="86"/>
      <c r="S25" s="77"/>
      <c r="T25" s="125" t="b">
        <f>VLOOKUP($B25,'Config Measure Rules'!$A$2:$D$139,2,FALSE)</f>
        <v>1</v>
      </c>
      <c r="U25" s="125" t="b">
        <f>VLOOKUP($B25,'Config Measure Rules'!$A$2:$D$139,3,FALSE)</f>
        <v>0</v>
      </c>
      <c r="V25" s="125" t="b">
        <f>VLOOKUP($B25,'Config Measure Rules'!$A$2:$D$139,4,FALSE)</f>
        <v>0</v>
      </c>
    </row>
    <row r="26" spans="1:22" ht="75" x14ac:dyDescent="0.3">
      <c r="A26" s="124">
        <v>21</v>
      </c>
      <c r="B26" s="71" t="s">
        <v>385</v>
      </c>
      <c r="C26" s="73" t="str">
        <f>VLOOKUP($B26,'Config Measure Rules'!$A$2:$E$139,5,FALSE)</f>
        <v>Basic</v>
      </c>
      <c r="D26" s="72" t="str">
        <f t="shared" si="0"/>
        <v>No</v>
      </c>
      <c r="E26" s="73" t="s">
        <v>244</v>
      </c>
      <c r="F26" s="85"/>
      <c r="G26" s="74"/>
      <c r="H26" s="93"/>
      <c r="I26" s="88"/>
      <c r="J26" s="88"/>
      <c r="K26" s="89"/>
      <c r="L26" s="87"/>
      <c r="M26" s="87"/>
      <c r="N26" s="92"/>
      <c r="O26" s="88"/>
      <c r="P26" s="88"/>
      <c r="Q26" s="89"/>
      <c r="R26" s="86"/>
      <c r="S26" s="77"/>
      <c r="T26" s="125" t="b">
        <f>VLOOKUP($B26,'Config Measure Rules'!$A$2:$D$139,2,FALSE)</f>
        <v>1</v>
      </c>
      <c r="U26" s="125" t="b">
        <f>VLOOKUP($B26,'Config Measure Rules'!$A$2:$D$139,3,FALSE)</f>
        <v>0</v>
      </c>
      <c r="V26" s="125" t="b">
        <f>VLOOKUP($B26,'Config Measure Rules'!$A$2:$D$139,4,FALSE)</f>
        <v>0</v>
      </c>
    </row>
    <row r="27" spans="1:22" x14ac:dyDescent="0.3">
      <c r="A27" s="124">
        <v>22</v>
      </c>
      <c r="B27" s="71" t="s">
        <v>385</v>
      </c>
      <c r="C27" s="73" t="str">
        <f>VLOOKUP($B27,'Config Measure Rules'!$A$2:$E$139,5,FALSE)</f>
        <v>Basic</v>
      </c>
      <c r="D27" s="72" t="str">
        <f t="shared" si="0"/>
        <v>No</v>
      </c>
      <c r="E27" s="84"/>
      <c r="F27" s="85"/>
      <c r="G27" s="74"/>
      <c r="H27" s="93"/>
      <c r="I27" s="87"/>
      <c r="J27" s="87"/>
      <c r="K27" s="92"/>
      <c r="L27" s="87"/>
      <c r="M27" s="87"/>
      <c r="N27" s="92"/>
      <c r="O27" s="87"/>
      <c r="P27" s="88"/>
      <c r="Q27" s="89"/>
      <c r="R27" s="86"/>
      <c r="S27" s="77"/>
      <c r="T27" s="125" t="b">
        <f>VLOOKUP($B27,'Config Measure Rules'!$A$2:$D$139,2,FALSE)</f>
        <v>1</v>
      </c>
      <c r="U27" s="125" t="b">
        <f>VLOOKUP($B27,'Config Measure Rules'!$A$2:$D$139,3,FALSE)</f>
        <v>0</v>
      </c>
      <c r="V27" s="125" t="b">
        <f>VLOOKUP($B27,'Config Measure Rules'!$A$2:$D$139,4,FALSE)</f>
        <v>0</v>
      </c>
    </row>
    <row r="28" spans="1:22" x14ac:dyDescent="0.3">
      <c r="A28" s="124">
        <v>23</v>
      </c>
      <c r="B28" s="71" t="s">
        <v>385</v>
      </c>
      <c r="C28" s="73" t="str">
        <f>VLOOKUP($B28,'Config Measure Rules'!$A$2:$E$139,5,FALSE)</f>
        <v>Basic</v>
      </c>
      <c r="D28" s="72" t="str">
        <f t="shared" si="0"/>
        <v>No</v>
      </c>
      <c r="E28" s="84"/>
      <c r="F28" s="85"/>
      <c r="G28" s="74"/>
      <c r="H28" s="93"/>
      <c r="I28" s="87"/>
      <c r="J28" s="87"/>
      <c r="K28" s="92"/>
      <c r="L28" s="87"/>
      <c r="M28" s="87"/>
      <c r="N28" s="92"/>
      <c r="O28" s="87"/>
      <c r="P28" s="88"/>
      <c r="Q28" s="89"/>
      <c r="R28" s="86"/>
      <c r="S28" s="77"/>
      <c r="T28" s="125" t="b">
        <f>VLOOKUP($B28,'Config Measure Rules'!$A$2:$D$139,2,FALSE)</f>
        <v>1</v>
      </c>
      <c r="U28" s="125" t="b">
        <f>VLOOKUP($B28,'Config Measure Rules'!$A$2:$D$139,3,FALSE)</f>
        <v>0</v>
      </c>
      <c r="V28" s="125" t="b">
        <f>VLOOKUP($B28,'Config Measure Rules'!$A$2:$D$139,4,FALSE)</f>
        <v>0</v>
      </c>
    </row>
    <row r="29" spans="1:22" x14ac:dyDescent="0.3">
      <c r="A29" s="124">
        <v>24</v>
      </c>
      <c r="B29" s="71" t="s">
        <v>385</v>
      </c>
      <c r="C29" s="73" t="str">
        <f>VLOOKUP($B29,'Config Measure Rules'!$A$2:$E$139,5,FALSE)</f>
        <v>Basic</v>
      </c>
      <c r="D29" s="72" t="str">
        <f t="shared" si="0"/>
        <v>No</v>
      </c>
      <c r="E29" s="84"/>
      <c r="F29" s="85"/>
      <c r="G29" s="74"/>
      <c r="H29" s="93"/>
      <c r="I29" s="87"/>
      <c r="J29" s="87"/>
      <c r="K29" s="92"/>
      <c r="L29" s="87"/>
      <c r="M29" s="87"/>
      <c r="N29" s="92"/>
      <c r="O29" s="87"/>
      <c r="P29" s="88"/>
      <c r="Q29" s="89"/>
      <c r="R29" s="86"/>
      <c r="S29" s="77"/>
      <c r="T29" s="125" t="b">
        <f>VLOOKUP($B29,'Config Measure Rules'!$A$2:$D$139,2,FALSE)</f>
        <v>1</v>
      </c>
      <c r="U29" s="125" t="b">
        <f>VLOOKUP($B29,'Config Measure Rules'!$A$2:$D$139,3,FALSE)</f>
        <v>0</v>
      </c>
      <c r="V29" s="125" t="b">
        <f>VLOOKUP($B29,'Config Measure Rules'!$A$2:$D$139,4,FALSE)</f>
        <v>0</v>
      </c>
    </row>
    <row r="30" spans="1:22" x14ac:dyDescent="0.3">
      <c r="A30" s="124">
        <v>25</v>
      </c>
      <c r="B30" s="71" t="s">
        <v>385</v>
      </c>
      <c r="C30" s="73" t="str">
        <f>VLOOKUP($B30,'Config Measure Rules'!$A$2:$E$139,5,FALSE)</f>
        <v>Basic</v>
      </c>
      <c r="D30" s="72" t="str">
        <f t="shared" si="0"/>
        <v>No</v>
      </c>
      <c r="E30" s="84"/>
      <c r="F30" s="85"/>
      <c r="G30" s="74"/>
      <c r="H30" s="93"/>
      <c r="I30" s="87"/>
      <c r="J30" s="87"/>
      <c r="K30" s="92"/>
      <c r="L30" s="87"/>
      <c r="M30" s="87"/>
      <c r="N30" s="92"/>
      <c r="O30" s="87"/>
      <c r="P30" s="88"/>
      <c r="Q30" s="89"/>
      <c r="R30" s="86"/>
      <c r="S30" s="77"/>
      <c r="T30" s="125" t="b">
        <f>VLOOKUP($B30,'Config Measure Rules'!$A$2:$D$139,2,FALSE)</f>
        <v>1</v>
      </c>
      <c r="U30" s="125" t="b">
        <f>VLOOKUP($B30,'Config Measure Rules'!$A$2:$D$139,3,FALSE)</f>
        <v>0</v>
      </c>
      <c r="V30" s="125" t="b">
        <f>VLOOKUP($B30,'Config Measure Rules'!$A$2:$D$139,4,FALSE)</f>
        <v>0</v>
      </c>
    </row>
    <row r="31" spans="1:22" ht="62.5" x14ac:dyDescent="0.3">
      <c r="A31" s="124">
        <v>26</v>
      </c>
      <c r="B31" s="71" t="s">
        <v>386</v>
      </c>
      <c r="C31" s="73" t="str">
        <f>VLOOKUP($B31,'Config Measure Rules'!$A$2:$E$139,5,FALSE)</f>
        <v>Basic</v>
      </c>
      <c r="D31" s="72" t="str">
        <f t="shared" si="0"/>
        <v>No</v>
      </c>
      <c r="E31" s="73" t="s">
        <v>245</v>
      </c>
      <c r="F31" s="86"/>
      <c r="G31" s="74"/>
      <c r="H31" s="93"/>
      <c r="I31" s="88"/>
      <c r="J31" s="88"/>
      <c r="K31" s="89"/>
      <c r="L31" s="87"/>
      <c r="M31" s="87"/>
      <c r="N31" s="92"/>
      <c r="O31" s="88"/>
      <c r="P31" s="88"/>
      <c r="Q31" s="89"/>
      <c r="R31" s="86"/>
      <c r="S31" s="77"/>
      <c r="T31" s="125" t="b">
        <f>VLOOKUP($B31,'Config Measure Rules'!$A$2:$D$139,2,FALSE)</f>
        <v>1</v>
      </c>
      <c r="U31" s="125" t="b">
        <f>VLOOKUP($B31,'Config Measure Rules'!$A$2:$D$139,3,FALSE)</f>
        <v>0</v>
      </c>
      <c r="V31" s="125" t="b">
        <f>VLOOKUP($B31,'Config Measure Rules'!$A$2:$D$139,4,FALSE)</f>
        <v>0</v>
      </c>
    </row>
    <row r="32" spans="1:22" x14ac:dyDescent="0.3">
      <c r="A32" s="124">
        <v>27</v>
      </c>
      <c r="B32" s="71" t="s">
        <v>386</v>
      </c>
      <c r="C32" s="73" t="str">
        <f>VLOOKUP($B32,'Config Measure Rules'!$A$2:$E$139,5,FALSE)</f>
        <v>Basic</v>
      </c>
      <c r="D32" s="72" t="str">
        <f t="shared" si="0"/>
        <v>No</v>
      </c>
      <c r="E32" s="84"/>
      <c r="F32" s="85"/>
      <c r="G32" s="74"/>
      <c r="H32" s="93"/>
      <c r="I32" s="87"/>
      <c r="J32" s="87"/>
      <c r="K32" s="92"/>
      <c r="L32" s="87"/>
      <c r="M32" s="87"/>
      <c r="N32" s="92"/>
      <c r="O32" s="87"/>
      <c r="P32" s="88"/>
      <c r="Q32" s="89"/>
      <c r="R32" s="86"/>
      <c r="S32" s="77"/>
      <c r="T32" s="125" t="b">
        <f>VLOOKUP($B32,'Config Measure Rules'!$A$2:$D$139,2,FALSE)</f>
        <v>1</v>
      </c>
      <c r="U32" s="125" t="b">
        <f>VLOOKUP($B32,'Config Measure Rules'!$A$2:$D$139,3,FALSE)</f>
        <v>0</v>
      </c>
      <c r="V32" s="125" t="b">
        <f>VLOOKUP($B32,'Config Measure Rules'!$A$2:$D$139,4,FALSE)</f>
        <v>0</v>
      </c>
    </row>
    <row r="33" spans="1:22" x14ac:dyDescent="0.3">
      <c r="A33" s="124">
        <v>28</v>
      </c>
      <c r="B33" s="71" t="s">
        <v>386</v>
      </c>
      <c r="C33" s="73" t="str">
        <f>VLOOKUP($B33,'Config Measure Rules'!$A$2:$E$139,5,FALSE)</f>
        <v>Basic</v>
      </c>
      <c r="D33" s="72" t="str">
        <f t="shared" si="0"/>
        <v>No</v>
      </c>
      <c r="E33" s="84"/>
      <c r="F33" s="85"/>
      <c r="G33" s="74"/>
      <c r="H33" s="93"/>
      <c r="I33" s="87"/>
      <c r="J33" s="87"/>
      <c r="K33" s="92"/>
      <c r="L33" s="87"/>
      <c r="M33" s="87"/>
      <c r="N33" s="92"/>
      <c r="O33" s="87"/>
      <c r="P33" s="88"/>
      <c r="Q33" s="89"/>
      <c r="R33" s="86"/>
      <c r="S33" s="77"/>
      <c r="T33" s="125" t="b">
        <f>VLOOKUP($B33,'Config Measure Rules'!$A$2:$D$139,2,FALSE)</f>
        <v>1</v>
      </c>
      <c r="U33" s="125" t="b">
        <f>VLOOKUP($B33,'Config Measure Rules'!$A$2:$D$139,3,FALSE)</f>
        <v>0</v>
      </c>
      <c r="V33" s="125" t="b">
        <f>VLOOKUP($B33,'Config Measure Rules'!$A$2:$D$139,4,FALSE)</f>
        <v>0</v>
      </c>
    </row>
    <row r="34" spans="1:22" x14ac:dyDescent="0.3">
      <c r="A34" s="124">
        <v>29</v>
      </c>
      <c r="B34" s="71" t="s">
        <v>386</v>
      </c>
      <c r="C34" s="73" t="str">
        <f>VLOOKUP($B34,'Config Measure Rules'!$A$2:$E$139,5,FALSE)</f>
        <v>Basic</v>
      </c>
      <c r="D34" s="72" t="str">
        <f t="shared" si="0"/>
        <v>No</v>
      </c>
      <c r="E34" s="84"/>
      <c r="F34" s="85"/>
      <c r="G34" s="74"/>
      <c r="H34" s="93"/>
      <c r="I34" s="87"/>
      <c r="J34" s="87"/>
      <c r="K34" s="92"/>
      <c r="L34" s="87"/>
      <c r="M34" s="87"/>
      <c r="N34" s="92"/>
      <c r="O34" s="87"/>
      <c r="P34" s="88"/>
      <c r="Q34" s="89"/>
      <c r="R34" s="86"/>
      <c r="S34" s="77"/>
      <c r="T34" s="125" t="b">
        <f>VLOOKUP($B34,'Config Measure Rules'!$A$2:$D$139,2,FALSE)</f>
        <v>1</v>
      </c>
      <c r="U34" s="125" t="b">
        <f>VLOOKUP($B34,'Config Measure Rules'!$A$2:$D$139,3,FALSE)</f>
        <v>0</v>
      </c>
      <c r="V34" s="125" t="b">
        <f>VLOOKUP($B34,'Config Measure Rules'!$A$2:$D$139,4,FALSE)</f>
        <v>0</v>
      </c>
    </row>
    <row r="35" spans="1:22" x14ac:dyDescent="0.3">
      <c r="A35" s="124">
        <v>30</v>
      </c>
      <c r="B35" s="71" t="s">
        <v>386</v>
      </c>
      <c r="C35" s="73" t="str">
        <f>VLOOKUP($B35,'Config Measure Rules'!$A$2:$E$139,5,FALSE)</f>
        <v>Basic</v>
      </c>
      <c r="D35" s="72" t="str">
        <f t="shared" si="0"/>
        <v>No</v>
      </c>
      <c r="E35" s="84"/>
      <c r="F35" s="85"/>
      <c r="G35" s="74"/>
      <c r="H35" s="93"/>
      <c r="I35" s="87"/>
      <c r="J35" s="87"/>
      <c r="K35" s="92"/>
      <c r="L35" s="87"/>
      <c r="M35" s="87"/>
      <c r="N35" s="92"/>
      <c r="O35" s="87"/>
      <c r="P35" s="88"/>
      <c r="Q35" s="89"/>
      <c r="R35" s="86"/>
      <c r="S35" s="77"/>
      <c r="T35" s="125" t="b">
        <f>VLOOKUP($B35,'Config Measure Rules'!$A$2:$D$139,2,FALSE)</f>
        <v>1</v>
      </c>
      <c r="U35" s="125" t="b">
        <f>VLOOKUP($B35,'Config Measure Rules'!$A$2:$D$139,3,FALSE)</f>
        <v>0</v>
      </c>
      <c r="V35" s="125" t="b">
        <f>VLOOKUP($B35,'Config Measure Rules'!$A$2:$D$139,4,FALSE)</f>
        <v>0</v>
      </c>
    </row>
    <row r="36" spans="1:22" ht="75" x14ac:dyDescent="0.3">
      <c r="A36" s="124">
        <v>31</v>
      </c>
      <c r="B36" s="71" t="s">
        <v>387</v>
      </c>
      <c r="C36" s="73" t="str">
        <f>VLOOKUP($B36,'Config Measure Rules'!$A$2:$E$139,5,FALSE)</f>
        <v>Basic</v>
      </c>
      <c r="D36" s="72" t="str">
        <f t="shared" si="0"/>
        <v>No</v>
      </c>
      <c r="E36" s="73" t="s">
        <v>246</v>
      </c>
      <c r="F36" s="86"/>
      <c r="G36" s="74"/>
      <c r="H36" s="93"/>
      <c r="I36" s="88"/>
      <c r="J36" s="88"/>
      <c r="K36" s="89"/>
      <c r="L36" s="87"/>
      <c r="M36" s="87"/>
      <c r="N36" s="92"/>
      <c r="O36" s="88"/>
      <c r="P36" s="88"/>
      <c r="Q36" s="89"/>
      <c r="R36" s="86"/>
      <c r="S36" s="77"/>
      <c r="T36" s="125" t="b">
        <f>VLOOKUP($B36,'Config Measure Rules'!$A$2:$D$139,2,FALSE)</f>
        <v>1</v>
      </c>
      <c r="U36" s="125" t="b">
        <f>VLOOKUP($B36,'Config Measure Rules'!$A$2:$D$139,3,FALSE)</f>
        <v>0</v>
      </c>
      <c r="V36" s="125" t="b">
        <f>VLOOKUP($B36,'Config Measure Rules'!$A$2:$D$139,4,FALSE)</f>
        <v>0</v>
      </c>
    </row>
    <row r="37" spans="1:22" x14ac:dyDescent="0.3">
      <c r="A37" s="124">
        <v>32</v>
      </c>
      <c r="B37" s="71" t="s">
        <v>387</v>
      </c>
      <c r="C37" s="73" t="str">
        <f>VLOOKUP($B37,'Config Measure Rules'!$A$2:$E$139,5,FALSE)</f>
        <v>Basic</v>
      </c>
      <c r="D37" s="72" t="str">
        <f t="shared" si="0"/>
        <v>No</v>
      </c>
      <c r="E37" s="84"/>
      <c r="F37" s="85"/>
      <c r="G37" s="74"/>
      <c r="H37" s="93"/>
      <c r="I37" s="87"/>
      <c r="J37" s="87"/>
      <c r="K37" s="92"/>
      <c r="L37" s="87"/>
      <c r="M37" s="87"/>
      <c r="N37" s="92"/>
      <c r="O37" s="87"/>
      <c r="P37" s="88"/>
      <c r="Q37" s="89"/>
      <c r="R37" s="86"/>
      <c r="S37" s="77"/>
      <c r="T37" s="125" t="b">
        <f>VLOOKUP($B37,'Config Measure Rules'!$A$2:$D$139,2,FALSE)</f>
        <v>1</v>
      </c>
      <c r="U37" s="125" t="b">
        <f>VLOOKUP($B37,'Config Measure Rules'!$A$2:$D$139,3,FALSE)</f>
        <v>0</v>
      </c>
      <c r="V37" s="125" t="b">
        <f>VLOOKUP($B37,'Config Measure Rules'!$A$2:$D$139,4,FALSE)</f>
        <v>0</v>
      </c>
    </row>
    <row r="38" spans="1:22" x14ac:dyDescent="0.3">
      <c r="A38" s="124">
        <v>33</v>
      </c>
      <c r="B38" s="71" t="s">
        <v>387</v>
      </c>
      <c r="C38" s="73" t="str">
        <f>VLOOKUP($B38,'Config Measure Rules'!$A$2:$E$139,5,FALSE)</f>
        <v>Basic</v>
      </c>
      <c r="D38" s="72" t="str">
        <f t="shared" si="0"/>
        <v>No</v>
      </c>
      <c r="E38" s="84"/>
      <c r="F38" s="85"/>
      <c r="G38" s="74"/>
      <c r="H38" s="93"/>
      <c r="I38" s="87"/>
      <c r="J38" s="87"/>
      <c r="K38" s="92"/>
      <c r="L38" s="87"/>
      <c r="M38" s="87"/>
      <c r="N38" s="92"/>
      <c r="O38" s="87"/>
      <c r="P38" s="88"/>
      <c r="Q38" s="89"/>
      <c r="R38" s="86"/>
      <c r="S38" s="77"/>
      <c r="T38" s="125" t="b">
        <f>VLOOKUP($B38,'Config Measure Rules'!$A$2:$D$139,2,FALSE)</f>
        <v>1</v>
      </c>
      <c r="U38" s="125" t="b">
        <f>VLOOKUP($B38,'Config Measure Rules'!$A$2:$D$139,3,FALSE)</f>
        <v>0</v>
      </c>
      <c r="V38" s="125" t="b">
        <f>VLOOKUP($B38,'Config Measure Rules'!$A$2:$D$139,4,FALSE)</f>
        <v>0</v>
      </c>
    </row>
    <row r="39" spans="1:22" x14ac:dyDescent="0.3">
      <c r="A39" s="124">
        <v>34</v>
      </c>
      <c r="B39" s="71" t="s">
        <v>387</v>
      </c>
      <c r="C39" s="73" t="str">
        <f>VLOOKUP($B39,'Config Measure Rules'!$A$2:$E$139,5,FALSE)</f>
        <v>Basic</v>
      </c>
      <c r="D39" s="72" t="str">
        <f t="shared" si="0"/>
        <v>No</v>
      </c>
      <c r="E39" s="84"/>
      <c r="F39" s="85"/>
      <c r="G39" s="74"/>
      <c r="H39" s="93"/>
      <c r="I39" s="87"/>
      <c r="J39" s="87"/>
      <c r="K39" s="92"/>
      <c r="L39" s="87"/>
      <c r="M39" s="87"/>
      <c r="N39" s="92"/>
      <c r="O39" s="87"/>
      <c r="P39" s="88"/>
      <c r="Q39" s="89"/>
      <c r="R39" s="86"/>
      <c r="S39" s="77"/>
      <c r="T39" s="125" t="b">
        <f>VLOOKUP($B39,'Config Measure Rules'!$A$2:$D$139,2,FALSE)</f>
        <v>1</v>
      </c>
      <c r="U39" s="125" t="b">
        <f>VLOOKUP($B39,'Config Measure Rules'!$A$2:$D$139,3,FALSE)</f>
        <v>0</v>
      </c>
      <c r="V39" s="125" t="b">
        <f>VLOOKUP($B39,'Config Measure Rules'!$A$2:$D$139,4,FALSE)</f>
        <v>0</v>
      </c>
    </row>
    <row r="40" spans="1:22" x14ac:dyDescent="0.3">
      <c r="A40" s="124">
        <v>35</v>
      </c>
      <c r="B40" s="71" t="s">
        <v>387</v>
      </c>
      <c r="C40" s="73" t="str">
        <f>VLOOKUP($B40,'Config Measure Rules'!$A$2:$E$139,5,FALSE)</f>
        <v>Basic</v>
      </c>
      <c r="D40" s="72" t="str">
        <f t="shared" si="0"/>
        <v>No</v>
      </c>
      <c r="E40" s="84"/>
      <c r="F40" s="85"/>
      <c r="G40" s="74"/>
      <c r="H40" s="93"/>
      <c r="I40" s="87"/>
      <c r="J40" s="87"/>
      <c r="K40" s="92"/>
      <c r="L40" s="87"/>
      <c r="M40" s="87"/>
      <c r="N40" s="92"/>
      <c r="O40" s="87"/>
      <c r="P40" s="88"/>
      <c r="Q40" s="89"/>
      <c r="R40" s="86"/>
      <c r="S40" s="77"/>
      <c r="T40" s="125" t="b">
        <f>VLOOKUP($B40,'Config Measure Rules'!$A$2:$D$139,2,FALSE)</f>
        <v>1</v>
      </c>
      <c r="U40" s="125" t="b">
        <f>VLOOKUP($B40,'Config Measure Rules'!$A$2:$D$139,3,FALSE)</f>
        <v>0</v>
      </c>
      <c r="V40" s="125" t="b">
        <f>VLOOKUP($B40,'Config Measure Rules'!$A$2:$D$139,4,FALSE)</f>
        <v>0</v>
      </c>
    </row>
    <row r="41" spans="1:22" ht="62.5" x14ac:dyDescent="0.3">
      <c r="A41" s="124">
        <v>36</v>
      </c>
      <c r="B41" s="71" t="s">
        <v>388</v>
      </c>
      <c r="C41" s="73" t="str">
        <f>VLOOKUP($B41,'Config Measure Rules'!$A$2:$E$139,5,FALSE)</f>
        <v>Basic</v>
      </c>
      <c r="D41" s="72" t="str">
        <f t="shared" si="0"/>
        <v>No</v>
      </c>
      <c r="E41" s="73" t="s">
        <v>247</v>
      </c>
      <c r="F41" s="74"/>
      <c r="G41" s="74"/>
      <c r="H41" s="93"/>
      <c r="I41" s="88"/>
      <c r="J41" s="88"/>
      <c r="K41" s="89"/>
      <c r="L41" s="87"/>
      <c r="M41" s="87"/>
      <c r="N41" s="92"/>
      <c r="O41" s="88"/>
      <c r="P41" s="88"/>
      <c r="Q41" s="89"/>
      <c r="R41" s="86"/>
      <c r="S41" s="77"/>
      <c r="T41" s="125" t="b">
        <f>VLOOKUP($B41,'Config Measure Rules'!$A$2:$D$139,2,FALSE)</f>
        <v>1</v>
      </c>
      <c r="U41" s="125" t="b">
        <f>VLOOKUP($B41,'Config Measure Rules'!$A$2:$D$139,3,FALSE)</f>
        <v>0</v>
      </c>
      <c r="V41" s="125" t="b">
        <f>VLOOKUP($B41,'Config Measure Rules'!$A$2:$D$139,4,FALSE)</f>
        <v>0</v>
      </c>
    </row>
    <row r="42" spans="1:22" x14ac:dyDescent="0.3">
      <c r="A42" s="124">
        <v>37</v>
      </c>
      <c r="B42" s="71" t="s">
        <v>388</v>
      </c>
      <c r="C42" s="73" t="str">
        <f>VLOOKUP($B42,'Config Measure Rules'!$A$2:$E$139,5,FALSE)</f>
        <v>Basic</v>
      </c>
      <c r="D42" s="72" t="str">
        <f t="shared" si="0"/>
        <v>No</v>
      </c>
      <c r="E42" s="84"/>
      <c r="F42" s="85"/>
      <c r="G42" s="74"/>
      <c r="H42" s="93"/>
      <c r="I42" s="87"/>
      <c r="J42" s="87"/>
      <c r="K42" s="92"/>
      <c r="L42" s="87"/>
      <c r="M42" s="87"/>
      <c r="N42" s="92"/>
      <c r="O42" s="87"/>
      <c r="P42" s="88"/>
      <c r="Q42" s="89"/>
      <c r="R42" s="86"/>
      <c r="S42" s="77"/>
      <c r="T42" s="125" t="b">
        <f>VLOOKUP($B42,'Config Measure Rules'!$A$2:$D$139,2,FALSE)</f>
        <v>1</v>
      </c>
      <c r="U42" s="125" t="b">
        <f>VLOOKUP($B42,'Config Measure Rules'!$A$2:$D$139,3,FALSE)</f>
        <v>0</v>
      </c>
      <c r="V42" s="125" t="b">
        <f>VLOOKUP($B42,'Config Measure Rules'!$A$2:$D$139,4,FALSE)</f>
        <v>0</v>
      </c>
    </row>
    <row r="43" spans="1:22" x14ac:dyDescent="0.3">
      <c r="A43" s="124">
        <v>38</v>
      </c>
      <c r="B43" s="71" t="s">
        <v>388</v>
      </c>
      <c r="C43" s="73" t="str">
        <f>VLOOKUP($B43,'Config Measure Rules'!$A$2:$E$139,5,FALSE)</f>
        <v>Basic</v>
      </c>
      <c r="D43" s="72" t="str">
        <f t="shared" si="0"/>
        <v>No</v>
      </c>
      <c r="E43" s="84"/>
      <c r="F43" s="85"/>
      <c r="G43" s="74"/>
      <c r="H43" s="93"/>
      <c r="I43" s="87"/>
      <c r="J43" s="87"/>
      <c r="K43" s="92"/>
      <c r="L43" s="87"/>
      <c r="M43" s="87"/>
      <c r="N43" s="92"/>
      <c r="O43" s="87"/>
      <c r="P43" s="88"/>
      <c r="Q43" s="89"/>
      <c r="R43" s="86"/>
      <c r="S43" s="77"/>
      <c r="T43" s="125" t="b">
        <f>VLOOKUP($B43,'Config Measure Rules'!$A$2:$D$139,2,FALSE)</f>
        <v>1</v>
      </c>
      <c r="U43" s="125" t="b">
        <f>VLOOKUP($B43,'Config Measure Rules'!$A$2:$D$139,3,FALSE)</f>
        <v>0</v>
      </c>
      <c r="V43" s="125" t="b">
        <f>VLOOKUP($B43,'Config Measure Rules'!$A$2:$D$139,4,FALSE)</f>
        <v>0</v>
      </c>
    </row>
    <row r="44" spans="1:22" x14ac:dyDescent="0.3">
      <c r="A44" s="124">
        <v>39</v>
      </c>
      <c r="B44" s="71" t="s">
        <v>388</v>
      </c>
      <c r="C44" s="73" t="str">
        <f>VLOOKUP($B44,'Config Measure Rules'!$A$2:$E$139,5,FALSE)</f>
        <v>Basic</v>
      </c>
      <c r="D44" s="72" t="str">
        <f t="shared" si="0"/>
        <v>No</v>
      </c>
      <c r="E44" s="84"/>
      <c r="F44" s="85"/>
      <c r="G44" s="74"/>
      <c r="H44" s="93"/>
      <c r="I44" s="87"/>
      <c r="J44" s="87"/>
      <c r="K44" s="92"/>
      <c r="L44" s="87"/>
      <c r="M44" s="87"/>
      <c r="N44" s="92"/>
      <c r="O44" s="87"/>
      <c r="P44" s="88"/>
      <c r="Q44" s="89"/>
      <c r="R44" s="86"/>
      <c r="S44" s="77"/>
      <c r="T44" s="125" t="b">
        <f>VLOOKUP($B44,'Config Measure Rules'!$A$2:$D$139,2,FALSE)</f>
        <v>1</v>
      </c>
      <c r="U44" s="125" t="b">
        <f>VLOOKUP($B44,'Config Measure Rules'!$A$2:$D$139,3,FALSE)</f>
        <v>0</v>
      </c>
      <c r="V44" s="125" t="b">
        <f>VLOOKUP($B44,'Config Measure Rules'!$A$2:$D$139,4,FALSE)</f>
        <v>0</v>
      </c>
    </row>
    <row r="45" spans="1:22" x14ac:dyDescent="0.3">
      <c r="A45" s="124">
        <v>40</v>
      </c>
      <c r="B45" s="71" t="s">
        <v>388</v>
      </c>
      <c r="C45" s="73" t="str">
        <f>VLOOKUP($B45,'Config Measure Rules'!$A$2:$E$139,5,FALSE)</f>
        <v>Basic</v>
      </c>
      <c r="D45" s="72" t="str">
        <f t="shared" si="0"/>
        <v>No</v>
      </c>
      <c r="E45" s="84"/>
      <c r="F45" s="85"/>
      <c r="G45" s="74"/>
      <c r="H45" s="93"/>
      <c r="I45" s="87"/>
      <c r="J45" s="87"/>
      <c r="K45" s="92"/>
      <c r="L45" s="87"/>
      <c r="M45" s="87"/>
      <c r="N45" s="92"/>
      <c r="O45" s="87"/>
      <c r="P45" s="88"/>
      <c r="Q45" s="89"/>
      <c r="R45" s="86"/>
      <c r="S45" s="77"/>
      <c r="T45" s="125" t="b">
        <f>VLOOKUP($B45,'Config Measure Rules'!$A$2:$D$139,2,FALSE)</f>
        <v>1</v>
      </c>
      <c r="U45" s="125" t="b">
        <f>VLOOKUP($B45,'Config Measure Rules'!$A$2:$D$139,3,FALSE)</f>
        <v>0</v>
      </c>
      <c r="V45" s="125" t="b">
        <f>VLOOKUP($B45,'Config Measure Rules'!$A$2:$D$139,4,FALSE)</f>
        <v>0</v>
      </c>
    </row>
    <row r="46" spans="1:22" ht="312.5" x14ac:dyDescent="0.3">
      <c r="A46" s="124">
        <v>41</v>
      </c>
      <c r="B46" s="71" t="s">
        <v>389</v>
      </c>
      <c r="C46" s="73" t="str">
        <f>VLOOKUP($B46,'Config Measure Rules'!$A$2:$E$139,5,FALSE)</f>
        <v>Basic</v>
      </c>
      <c r="D46" s="72" t="str">
        <f t="shared" si="0"/>
        <v>Yes</v>
      </c>
      <c r="E46" s="73" t="s">
        <v>248</v>
      </c>
      <c r="F46" s="85" t="s">
        <v>154</v>
      </c>
      <c r="G46" s="74" t="s">
        <v>657</v>
      </c>
      <c r="H46" s="93">
        <v>40909</v>
      </c>
      <c r="I46" s="87">
        <v>70</v>
      </c>
      <c r="J46" s="87"/>
      <c r="K46" s="92"/>
      <c r="L46" s="87"/>
      <c r="M46" s="87"/>
      <c r="N46" s="92"/>
      <c r="O46" s="87"/>
      <c r="P46" s="88"/>
      <c r="Q46" s="89"/>
      <c r="R46" s="86" t="s">
        <v>841</v>
      </c>
      <c r="S46" s="77"/>
      <c r="T46" s="125" t="b">
        <f>VLOOKUP($B46,'Config Measure Rules'!$A$2:$D$139,2,FALSE)</f>
        <v>1</v>
      </c>
      <c r="U46" s="125" t="b">
        <f>VLOOKUP($B46,'Config Measure Rules'!$A$2:$D$139,3,FALSE)</f>
        <v>0</v>
      </c>
      <c r="V46" s="125" t="b">
        <f>VLOOKUP($B46,'Config Measure Rules'!$A$2:$D$139,4,FALSE)</f>
        <v>0</v>
      </c>
    </row>
    <row r="47" spans="1:22" ht="87.5" x14ac:dyDescent="0.3">
      <c r="A47" s="124">
        <v>42</v>
      </c>
      <c r="B47" s="71" t="s">
        <v>389</v>
      </c>
      <c r="C47" s="73" t="str">
        <f>VLOOKUP($B47,'Config Measure Rules'!$A$2:$E$139,5,FALSE)</f>
        <v>Basic</v>
      </c>
      <c r="D47" s="72" t="str">
        <f t="shared" si="0"/>
        <v>Yes</v>
      </c>
      <c r="E47" s="84" t="s">
        <v>714</v>
      </c>
      <c r="F47" s="85" t="s">
        <v>154</v>
      </c>
      <c r="G47" s="74" t="s">
        <v>658</v>
      </c>
      <c r="H47" s="93">
        <v>42156</v>
      </c>
      <c r="I47" s="87">
        <v>42</v>
      </c>
      <c r="J47" s="87"/>
      <c r="K47" s="92"/>
      <c r="L47" s="87">
        <v>52</v>
      </c>
      <c r="M47" s="87"/>
      <c r="N47" s="92"/>
      <c r="O47" s="87">
        <v>55</v>
      </c>
      <c r="P47" s="88"/>
      <c r="Q47" s="89"/>
      <c r="R47" s="86" t="s">
        <v>746</v>
      </c>
      <c r="S47" s="77"/>
      <c r="T47" s="125" t="b">
        <f>VLOOKUP($B47,'Config Measure Rules'!$A$2:$D$139,2,FALSE)</f>
        <v>1</v>
      </c>
      <c r="U47" s="125" t="b">
        <f>VLOOKUP($B47,'Config Measure Rules'!$A$2:$D$139,3,FALSE)</f>
        <v>0</v>
      </c>
      <c r="V47" s="125" t="b">
        <f>VLOOKUP($B47,'Config Measure Rules'!$A$2:$D$139,4,FALSE)</f>
        <v>0</v>
      </c>
    </row>
    <row r="48" spans="1:22" ht="87.5" x14ac:dyDescent="0.3">
      <c r="A48" s="124">
        <v>43</v>
      </c>
      <c r="B48" s="71" t="s">
        <v>389</v>
      </c>
      <c r="C48" s="73" t="str">
        <f>VLOOKUP($B48,'Config Measure Rules'!$A$2:$E$139,5,FALSE)</f>
        <v>Basic</v>
      </c>
      <c r="D48" s="72" t="str">
        <f t="shared" si="0"/>
        <v>Yes</v>
      </c>
      <c r="E48" s="84" t="s">
        <v>711</v>
      </c>
      <c r="F48" s="85" t="s">
        <v>154</v>
      </c>
      <c r="G48" s="74" t="s">
        <v>658</v>
      </c>
      <c r="H48" s="93">
        <v>42156</v>
      </c>
      <c r="I48" s="87">
        <v>153</v>
      </c>
      <c r="J48" s="87"/>
      <c r="K48" s="92"/>
      <c r="L48" s="87">
        <v>374</v>
      </c>
      <c r="M48" s="87"/>
      <c r="N48" s="92"/>
      <c r="O48" s="87">
        <v>422</v>
      </c>
      <c r="P48" s="88"/>
      <c r="Q48" s="89"/>
      <c r="R48" s="86" t="s">
        <v>746</v>
      </c>
      <c r="S48" s="77"/>
      <c r="T48" s="125" t="b">
        <f>VLOOKUP($B48,'Config Measure Rules'!$A$2:$D$139,2,FALSE)</f>
        <v>1</v>
      </c>
      <c r="U48" s="125" t="b">
        <f>VLOOKUP($B48,'Config Measure Rules'!$A$2:$D$139,3,FALSE)</f>
        <v>0</v>
      </c>
      <c r="V48" s="125" t="b">
        <f>VLOOKUP($B48,'Config Measure Rules'!$A$2:$D$139,4,FALSE)</f>
        <v>0</v>
      </c>
    </row>
    <row r="49" spans="1:22" x14ac:dyDescent="0.3">
      <c r="A49" s="124">
        <v>44</v>
      </c>
      <c r="B49" s="71" t="s">
        <v>389</v>
      </c>
      <c r="C49" s="73" t="str">
        <f>VLOOKUP($B49,'Config Measure Rules'!$A$2:$E$139,5,FALSE)</f>
        <v>Basic</v>
      </c>
      <c r="D49" s="72" t="str">
        <f t="shared" si="0"/>
        <v>No</v>
      </c>
      <c r="E49" s="84"/>
      <c r="F49" s="85"/>
      <c r="G49" s="74"/>
      <c r="H49" s="93"/>
      <c r="I49" s="87"/>
      <c r="J49" s="87"/>
      <c r="K49" s="92"/>
      <c r="L49" s="87"/>
      <c r="M49" s="87"/>
      <c r="N49" s="92"/>
      <c r="O49" s="87"/>
      <c r="P49" s="88"/>
      <c r="Q49" s="89"/>
      <c r="R49" s="86"/>
      <c r="S49" s="77"/>
      <c r="T49" s="125" t="b">
        <f>VLOOKUP($B49,'Config Measure Rules'!$A$2:$D$139,2,FALSE)</f>
        <v>1</v>
      </c>
      <c r="U49" s="125" t="b">
        <f>VLOOKUP($B49,'Config Measure Rules'!$A$2:$D$139,3,FALSE)</f>
        <v>0</v>
      </c>
      <c r="V49" s="125" t="b">
        <f>VLOOKUP($B49,'Config Measure Rules'!$A$2:$D$139,4,FALSE)</f>
        <v>0</v>
      </c>
    </row>
    <row r="50" spans="1:22" ht="162" customHeight="1" x14ac:dyDescent="0.3">
      <c r="A50" s="124">
        <v>45</v>
      </c>
      <c r="B50" s="71" t="s">
        <v>389</v>
      </c>
      <c r="C50" s="73" t="str">
        <f>VLOOKUP($B50,'Config Measure Rules'!$A$2:$E$139,5,FALSE)</f>
        <v>Basic</v>
      </c>
      <c r="D50" s="72" t="str">
        <f t="shared" si="0"/>
        <v>Yes</v>
      </c>
      <c r="E50" s="84"/>
      <c r="F50" s="85"/>
      <c r="G50" s="74"/>
      <c r="H50" s="93"/>
      <c r="I50" s="87"/>
      <c r="J50" s="87"/>
      <c r="K50" s="92"/>
      <c r="L50" s="87"/>
      <c r="M50" s="87"/>
      <c r="N50" s="92"/>
      <c r="O50" s="87"/>
      <c r="P50" s="88"/>
      <c r="Q50" s="89"/>
      <c r="R50" s="86" t="s">
        <v>806</v>
      </c>
      <c r="S50" s="77"/>
      <c r="T50" s="125" t="b">
        <f>VLOOKUP($B50,'Config Measure Rules'!$A$2:$D$139,2,FALSE)</f>
        <v>1</v>
      </c>
      <c r="U50" s="125" t="b">
        <f>VLOOKUP($B50,'Config Measure Rules'!$A$2:$D$139,3,FALSE)</f>
        <v>0</v>
      </c>
      <c r="V50" s="125" t="b">
        <f>VLOOKUP($B50,'Config Measure Rules'!$A$2:$D$139,4,FALSE)</f>
        <v>0</v>
      </c>
    </row>
    <row r="51" spans="1:22" ht="216.65" customHeight="1" x14ac:dyDescent="0.3">
      <c r="A51" s="124">
        <v>46</v>
      </c>
      <c r="B51" s="71" t="s">
        <v>390</v>
      </c>
      <c r="C51" s="73" t="str">
        <f>VLOOKUP($B51,'Config Measure Rules'!$A$2:$E$139,5,FALSE)</f>
        <v>Basic</v>
      </c>
      <c r="D51" s="72" t="str">
        <f t="shared" si="0"/>
        <v>Yes</v>
      </c>
      <c r="E51" s="73" t="s">
        <v>249</v>
      </c>
      <c r="F51" s="86" t="s">
        <v>154</v>
      </c>
      <c r="G51" s="74" t="s">
        <v>659</v>
      </c>
      <c r="H51" s="93">
        <v>40909</v>
      </c>
      <c r="I51" s="88">
        <v>25599</v>
      </c>
      <c r="J51" s="88"/>
      <c r="K51" s="89"/>
      <c r="L51" s="87"/>
      <c r="M51" s="87"/>
      <c r="N51" s="92"/>
      <c r="O51" s="88"/>
      <c r="P51" s="88"/>
      <c r="Q51" s="89"/>
      <c r="R51" s="86" t="s">
        <v>731</v>
      </c>
      <c r="S51" s="77"/>
      <c r="T51" s="125" t="b">
        <f>VLOOKUP($B51,'Config Measure Rules'!$A$2:$D$139,2,FALSE)</f>
        <v>1</v>
      </c>
      <c r="U51" s="125" t="b">
        <f>VLOOKUP($B51,'Config Measure Rules'!$A$2:$D$139,3,FALSE)</f>
        <v>0</v>
      </c>
      <c r="V51" s="125" t="b">
        <f>VLOOKUP($B51,'Config Measure Rules'!$A$2:$D$139,4,FALSE)</f>
        <v>0</v>
      </c>
    </row>
    <row r="52" spans="1:22" ht="172.4" customHeight="1" x14ac:dyDescent="0.3">
      <c r="A52" s="124">
        <v>47</v>
      </c>
      <c r="B52" s="71" t="s">
        <v>390</v>
      </c>
      <c r="C52" s="73" t="str">
        <f>VLOOKUP($B52,'Config Measure Rules'!$A$2:$E$139,5,FALSE)</f>
        <v>Basic</v>
      </c>
      <c r="D52" s="72" t="str">
        <f t="shared" si="0"/>
        <v>Yes</v>
      </c>
      <c r="E52" s="84" t="s">
        <v>712</v>
      </c>
      <c r="F52" s="85" t="s">
        <v>154</v>
      </c>
      <c r="G52" s="74" t="s">
        <v>658</v>
      </c>
      <c r="H52" s="93">
        <v>42156</v>
      </c>
      <c r="I52" s="87">
        <v>247672</v>
      </c>
      <c r="J52" s="87"/>
      <c r="K52" s="92"/>
      <c r="L52" s="87">
        <v>280000</v>
      </c>
      <c r="M52" s="87"/>
      <c r="N52" s="92"/>
      <c r="O52" s="87">
        <v>282000</v>
      </c>
      <c r="P52" s="88"/>
      <c r="Q52" s="89"/>
      <c r="R52" s="86" t="s">
        <v>732</v>
      </c>
      <c r="S52" s="77"/>
      <c r="T52" s="125" t="b">
        <f>VLOOKUP($B52,'Config Measure Rules'!$A$2:$D$139,2,FALSE)</f>
        <v>1</v>
      </c>
      <c r="U52" s="125" t="b">
        <f>VLOOKUP($B52,'Config Measure Rules'!$A$2:$D$139,3,FALSE)</f>
        <v>0</v>
      </c>
      <c r="V52" s="125" t="b">
        <f>VLOOKUP($B52,'Config Measure Rules'!$A$2:$D$139,4,FALSE)</f>
        <v>0</v>
      </c>
    </row>
    <row r="53" spans="1:22" ht="212.25" customHeight="1" x14ac:dyDescent="0.3">
      <c r="A53" s="124">
        <v>48</v>
      </c>
      <c r="B53" s="71" t="s">
        <v>390</v>
      </c>
      <c r="C53" s="73" t="str">
        <f>VLOOKUP($B53,'Config Measure Rules'!$A$2:$E$139,5,FALSE)</f>
        <v>Basic</v>
      </c>
      <c r="D53" s="72" t="str">
        <f t="shared" si="0"/>
        <v>Yes</v>
      </c>
      <c r="E53" s="84" t="s">
        <v>713</v>
      </c>
      <c r="F53" s="85" t="s">
        <v>154</v>
      </c>
      <c r="G53" s="74" t="s">
        <v>658</v>
      </c>
      <c r="H53" s="93">
        <v>42156</v>
      </c>
      <c r="I53" s="87">
        <v>76496</v>
      </c>
      <c r="J53" s="87"/>
      <c r="K53" s="92"/>
      <c r="L53" s="87">
        <v>161000</v>
      </c>
      <c r="M53" s="87"/>
      <c r="N53" s="92"/>
      <c r="O53" s="87">
        <v>181934</v>
      </c>
      <c r="P53" s="88"/>
      <c r="Q53" s="89"/>
      <c r="R53" s="86" t="s">
        <v>733</v>
      </c>
      <c r="S53" s="77"/>
      <c r="T53" s="125" t="b">
        <f>VLOOKUP($B53,'Config Measure Rules'!$A$2:$D$139,2,FALSE)</f>
        <v>1</v>
      </c>
      <c r="U53" s="125" t="b">
        <f>VLOOKUP($B53,'Config Measure Rules'!$A$2:$D$139,3,FALSE)</f>
        <v>0</v>
      </c>
      <c r="V53" s="125" t="b">
        <f>VLOOKUP($B53,'Config Measure Rules'!$A$2:$D$139,4,FALSE)</f>
        <v>0</v>
      </c>
    </row>
    <row r="54" spans="1:22" x14ac:dyDescent="0.3">
      <c r="A54" s="124">
        <v>49</v>
      </c>
      <c r="B54" s="71" t="s">
        <v>390</v>
      </c>
      <c r="C54" s="73" t="str">
        <f>VLOOKUP($B54,'Config Measure Rules'!$A$2:$E$139,5,FALSE)</f>
        <v>Basic</v>
      </c>
      <c r="D54" s="72" t="str">
        <f t="shared" si="0"/>
        <v>No</v>
      </c>
      <c r="E54" s="84"/>
      <c r="F54" s="85"/>
      <c r="G54" s="74"/>
      <c r="H54" s="93"/>
      <c r="I54" s="87"/>
      <c r="J54" s="87"/>
      <c r="K54" s="92"/>
      <c r="L54" s="87"/>
      <c r="M54" s="87"/>
      <c r="N54" s="92"/>
      <c r="O54" s="87"/>
      <c r="P54" s="88"/>
      <c r="Q54" s="89"/>
      <c r="R54" s="86"/>
      <c r="S54" s="77"/>
      <c r="T54" s="125" t="b">
        <f>VLOOKUP($B54,'Config Measure Rules'!$A$2:$D$139,2,FALSE)</f>
        <v>1</v>
      </c>
      <c r="U54" s="125" t="b">
        <f>VLOOKUP($B54,'Config Measure Rules'!$A$2:$D$139,3,FALSE)</f>
        <v>0</v>
      </c>
      <c r="V54" s="125" t="b">
        <f>VLOOKUP($B54,'Config Measure Rules'!$A$2:$D$139,4,FALSE)</f>
        <v>0</v>
      </c>
    </row>
    <row r="55" spans="1:22" x14ac:dyDescent="0.3">
      <c r="A55" s="124">
        <v>50</v>
      </c>
      <c r="B55" s="71" t="s">
        <v>390</v>
      </c>
      <c r="C55" s="73" t="str">
        <f>VLOOKUP($B55,'Config Measure Rules'!$A$2:$E$139,5,FALSE)</f>
        <v>Basic</v>
      </c>
      <c r="D55" s="72" t="str">
        <f t="shared" si="0"/>
        <v>No</v>
      </c>
      <c r="E55" s="84"/>
      <c r="F55" s="85"/>
      <c r="G55" s="74"/>
      <c r="H55" s="93"/>
      <c r="I55" s="87"/>
      <c r="J55" s="87"/>
      <c r="K55" s="92"/>
      <c r="L55" s="87"/>
      <c r="M55" s="87"/>
      <c r="N55" s="92"/>
      <c r="O55" s="87"/>
      <c r="P55" s="88"/>
      <c r="Q55" s="89"/>
      <c r="R55" s="86"/>
      <c r="S55" s="77"/>
      <c r="T55" s="125" t="b">
        <f>VLOOKUP($B55,'Config Measure Rules'!$A$2:$D$139,2,FALSE)</f>
        <v>1</v>
      </c>
      <c r="U55" s="125" t="b">
        <f>VLOOKUP($B55,'Config Measure Rules'!$A$2:$D$139,3,FALSE)</f>
        <v>0</v>
      </c>
      <c r="V55" s="125" t="b">
        <f>VLOOKUP($B55,'Config Measure Rules'!$A$2:$D$139,4,FALSE)</f>
        <v>0</v>
      </c>
    </row>
    <row r="56" spans="1:22" ht="66" customHeight="1" x14ac:dyDescent="0.3">
      <c r="A56" s="124">
        <v>51</v>
      </c>
      <c r="B56" s="71" t="s">
        <v>391</v>
      </c>
      <c r="C56" s="73" t="str">
        <f>VLOOKUP($B56,'Config Measure Rules'!$A$2:$E$139,5,FALSE)</f>
        <v>Basic</v>
      </c>
      <c r="D56" s="72" t="str">
        <f t="shared" si="0"/>
        <v>Yes</v>
      </c>
      <c r="E56" s="73" t="s">
        <v>250</v>
      </c>
      <c r="F56" s="86" t="s">
        <v>154</v>
      </c>
      <c r="G56" s="74" t="s">
        <v>660</v>
      </c>
      <c r="H56" s="93">
        <v>40909</v>
      </c>
      <c r="I56" s="88">
        <v>9</v>
      </c>
      <c r="J56" s="88"/>
      <c r="K56" s="89"/>
      <c r="L56" s="87">
        <v>10</v>
      </c>
      <c r="M56" s="87"/>
      <c r="N56" s="92"/>
      <c r="O56" s="88">
        <v>10</v>
      </c>
      <c r="P56" s="88"/>
      <c r="Q56" s="89"/>
      <c r="R56" s="86" t="s">
        <v>661</v>
      </c>
      <c r="S56" s="77"/>
      <c r="T56" s="125" t="b">
        <f>VLOOKUP($B56,'Config Measure Rules'!$A$2:$D$139,2,FALSE)</f>
        <v>1</v>
      </c>
      <c r="U56" s="125" t="b">
        <f>VLOOKUP($B56,'Config Measure Rules'!$A$2:$D$139,3,FALSE)</f>
        <v>0</v>
      </c>
      <c r="V56" s="125" t="b">
        <f>VLOOKUP($B56,'Config Measure Rules'!$A$2:$D$139,4,FALSE)</f>
        <v>0</v>
      </c>
    </row>
    <row r="57" spans="1:22" x14ac:dyDescent="0.3">
      <c r="A57" s="124">
        <v>52</v>
      </c>
      <c r="B57" s="71" t="s">
        <v>391</v>
      </c>
      <c r="C57" s="73" t="str">
        <f>VLOOKUP($B57,'Config Measure Rules'!$A$2:$E$139,5,FALSE)</f>
        <v>Basic</v>
      </c>
      <c r="D57" s="72" t="str">
        <f t="shared" si="0"/>
        <v>No</v>
      </c>
      <c r="E57" s="84"/>
      <c r="F57" s="85"/>
      <c r="G57" s="74"/>
      <c r="H57" s="93"/>
      <c r="I57" s="87"/>
      <c r="J57" s="87"/>
      <c r="K57" s="92"/>
      <c r="L57" s="87"/>
      <c r="M57" s="87"/>
      <c r="N57" s="92"/>
      <c r="O57" s="87"/>
      <c r="P57" s="88"/>
      <c r="Q57" s="89"/>
      <c r="R57" s="86"/>
      <c r="S57" s="77"/>
      <c r="T57" s="125" t="b">
        <f>VLOOKUP($B57,'Config Measure Rules'!$A$2:$D$139,2,FALSE)</f>
        <v>1</v>
      </c>
      <c r="U57" s="125" t="b">
        <f>VLOOKUP($B57,'Config Measure Rules'!$A$2:$D$139,3,FALSE)</f>
        <v>0</v>
      </c>
      <c r="V57" s="125" t="b">
        <f>VLOOKUP($B57,'Config Measure Rules'!$A$2:$D$139,4,FALSE)</f>
        <v>0</v>
      </c>
    </row>
    <row r="58" spans="1:22" x14ac:dyDescent="0.3">
      <c r="A58" s="124">
        <v>53</v>
      </c>
      <c r="B58" s="71" t="s">
        <v>391</v>
      </c>
      <c r="C58" s="73" t="str">
        <f>VLOOKUP($B58,'Config Measure Rules'!$A$2:$E$139,5,FALSE)</f>
        <v>Basic</v>
      </c>
      <c r="D58" s="72" t="str">
        <f t="shared" si="0"/>
        <v>No</v>
      </c>
      <c r="E58" s="84"/>
      <c r="F58" s="85"/>
      <c r="G58" s="74"/>
      <c r="H58" s="93"/>
      <c r="I58" s="87"/>
      <c r="J58" s="87"/>
      <c r="K58" s="92"/>
      <c r="L58" s="87"/>
      <c r="M58" s="87"/>
      <c r="N58" s="92"/>
      <c r="O58" s="87"/>
      <c r="P58" s="88"/>
      <c r="Q58" s="89"/>
      <c r="R58" s="86"/>
      <c r="S58" s="77"/>
      <c r="T58" s="125" t="b">
        <f>VLOOKUP($B58,'Config Measure Rules'!$A$2:$D$139,2,FALSE)</f>
        <v>1</v>
      </c>
      <c r="U58" s="125" t="b">
        <f>VLOOKUP($B58,'Config Measure Rules'!$A$2:$D$139,3,FALSE)</f>
        <v>0</v>
      </c>
      <c r="V58" s="125" t="b">
        <f>VLOOKUP($B58,'Config Measure Rules'!$A$2:$D$139,4,FALSE)</f>
        <v>0</v>
      </c>
    </row>
    <row r="59" spans="1:22" x14ac:dyDescent="0.3">
      <c r="A59" s="124">
        <v>54</v>
      </c>
      <c r="B59" s="71" t="s">
        <v>391</v>
      </c>
      <c r="C59" s="73" t="str">
        <f>VLOOKUP($B59,'Config Measure Rules'!$A$2:$E$139,5,FALSE)</f>
        <v>Basic</v>
      </c>
      <c r="D59" s="72" t="str">
        <f t="shared" si="0"/>
        <v>No</v>
      </c>
      <c r="E59" s="84"/>
      <c r="F59" s="85"/>
      <c r="G59" s="74"/>
      <c r="H59" s="93"/>
      <c r="I59" s="87"/>
      <c r="J59" s="87"/>
      <c r="K59" s="92"/>
      <c r="L59" s="87"/>
      <c r="M59" s="87"/>
      <c r="N59" s="92"/>
      <c r="O59" s="87"/>
      <c r="P59" s="88"/>
      <c r="Q59" s="89"/>
      <c r="R59" s="86"/>
      <c r="S59" s="77"/>
      <c r="T59" s="125" t="b">
        <f>VLOOKUP($B59,'Config Measure Rules'!$A$2:$D$139,2,FALSE)</f>
        <v>1</v>
      </c>
      <c r="U59" s="125" t="b">
        <f>VLOOKUP($B59,'Config Measure Rules'!$A$2:$D$139,3,FALSE)</f>
        <v>0</v>
      </c>
      <c r="V59" s="125" t="b">
        <f>VLOOKUP($B59,'Config Measure Rules'!$A$2:$D$139,4,FALSE)</f>
        <v>0</v>
      </c>
    </row>
    <row r="60" spans="1:22" x14ac:dyDescent="0.3">
      <c r="A60" s="124">
        <v>55</v>
      </c>
      <c r="B60" s="71" t="s">
        <v>391</v>
      </c>
      <c r="C60" s="73" t="str">
        <f>VLOOKUP($B60,'Config Measure Rules'!$A$2:$E$139,5,FALSE)</f>
        <v>Basic</v>
      </c>
      <c r="D60" s="72" t="str">
        <f t="shared" si="0"/>
        <v>No</v>
      </c>
      <c r="E60" s="84"/>
      <c r="F60" s="85"/>
      <c r="G60" s="74"/>
      <c r="H60" s="93"/>
      <c r="I60" s="87"/>
      <c r="J60" s="87"/>
      <c r="K60" s="92"/>
      <c r="L60" s="87"/>
      <c r="M60" s="87"/>
      <c r="N60" s="92"/>
      <c r="O60" s="87"/>
      <c r="P60" s="88"/>
      <c r="Q60" s="89"/>
      <c r="R60" s="86"/>
      <c r="S60" s="77"/>
      <c r="T60" s="125" t="b">
        <f>VLOOKUP($B60,'Config Measure Rules'!$A$2:$D$139,2,FALSE)</f>
        <v>1</v>
      </c>
      <c r="U60" s="125" t="b">
        <f>VLOOKUP($B60,'Config Measure Rules'!$A$2:$D$139,3,FALSE)</f>
        <v>0</v>
      </c>
      <c r="V60" s="125" t="b">
        <f>VLOOKUP($B60,'Config Measure Rules'!$A$2:$D$139,4,FALSE)</f>
        <v>0</v>
      </c>
    </row>
    <row r="61" spans="1:22" ht="46.5" customHeight="1" x14ac:dyDescent="0.3">
      <c r="A61" s="124">
        <v>56</v>
      </c>
      <c r="B61" s="71" t="s">
        <v>392</v>
      </c>
      <c r="C61" s="73" t="str">
        <f>VLOOKUP($B61,'Config Measure Rules'!$A$2:$E$139,5,FALSE)</f>
        <v>Basic</v>
      </c>
      <c r="D61" s="72" t="str">
        <f t="shared" si="0"/>
        <v>Yes</v>
      </c>
      <c r="E61" s="73" t="s">
        <v>251</v>
      </c>
      <c r="F61" s="86" t="s">
        <v>154</v>
      </c>
      <c r="G61" s="74" t="s">
        <v>662</v>
      </c>
      <c r="H61" s="93">
        <v>41275</v>
      </c>
      <c r="I61" s="88">
        <v>0</v>
      </c>
      <c r="J61" s="88"/>
      <c r="K61" s="89"/>
      <c r="L61" s="87">
        <v>2</v>
      </c>
      <c r="M61" s="87"/>
      <c r="N61" s="92"/>
      <c r="O61" s="88">
        <v>2</v>
      </c>
      <c r="P61" s="88"/>
      <c r="Q61" s="89"/>
      <c r="R61" s="86" t="s">
        <v>747</v>
      </c>
      <c r="S61" s="77"/>
      <c r="T61" s="125" t="b">
        <f>VLOOKUP($B61,'Config Measure Rules'!$A$2:$D$139,2,FALSE)</f>
        <v>1</v>
      </c>
      <c r="U61" s="125" t="b">
        <f>VLOOKUP($B61,'Config Measure Rules'!$A$2:$D$139,3,FALSE)</f>
        <v>0</v>
      </c>
      <c r="V61" s="125" t="b">
        <f>VLOOKUP($B61,'Config Measure Rules'!$A$2:$D$139,4,FALSE)</f>
        <v>0</v>
      </c>
    </row>
    <row r="62" spans="1:22" x14ac:dyDescent="0.3">
      <c r="A62" s="124">
        <v>57</v>
      </c>
      <c r="B62" s="71" t="s">
        <v>392</v>
      </c>
      <c r="C62" s="73" t="str">
        <f>VLOOKUP($B62,'Config Measure Rules'!$A$2:$E$139,5,FALSE)</f>
        <v>Basic</v>
      </c>
      <c r="D62" s="72" t="str">
        <f t="shared" si="0"/>
        <v>No</v>
      </c>
      <c r="E62" s="84"/>
      <c r="F62" s="85"/>
      <c r="G62" s="74"/>
      <c r="H62" s="93"/>
      <c r="I62" s="87"/>
      <c r="J62" s="87"/>
      <c r="K62" s="92"/>
      <c r="L62" s="87"/>
      <c r="M62" s="87"/>
      <c r="N62" s="92"/>
      <c r="O62" s="87"/>
      <c r="P62" s="88"/>
      <c r="Q62" s="89"/>
      <c r="R62" s="86"/>
      <c r="S62" s="77"/>
      <c r="T62" s="125" t="b">
        <f>VLOOKUP($B62,'Config Measure Rules'!$A$2:$D$139,2,FALSE)</f>
        <v>1</v>
      </c>
      <c r="U62" s="125" t="b">
        <f>VLOOKUP($B62,'Config Measure Rules'!$A$2:$D$139,3,FALSE)</f>
        <v>0</v>
      </c>
      <c r="V62" s="125" t="b">
        <f>VLOOKUP($B62,'Config Measure Rules'!$A$2:$D$139,4,FALSE)</f>
        <v>0</v>
      </c>
    </row>
    <row r="63" spans="1:22" x14ac:dyDescent="0.3">
      <c r="A63" s="124">
        <v>58</v>
      </c>
      <c r="B63" s="71" t="s">
        <v>392</v>
      </c>
      <c r="C63" s="73" t="str">
        <f>VLOOKUP($B63,'Config Measure Rules'!$A$2:$E$139,5,FALSE)</f>
        <v>Basic</v>
      </c>
      <c r="D63" s="72" t="str">
        <f t="shared" si="0"/>
        <v>No</v>
      </c>
      <c r="E63" s="84"/>
      <c r="F63" s="85"/>
      <c r="G63" s="74"/>
      <c r="H63" s="93"/>
      <c r="I63" s="87"/>
      <c r="J63" s="87"/>
      <c r="K63" s="92"/>
      <c r="L63" s="87"/>
      <c r="M63" s="87"/>
      <c r="N63" s="92"/>
      <c r="O63" s="87"/>
      <c r="P63" s="88"/>
      <c r="Q63" s="89"/>
      <c r="R63" s="86"/>
      <c r="S63" s="77"/>
      <c r="T63" s="125" t="b">
        <f>VLOOKUP($B63,'Config Measure Rules'!$A$2:$D$139,2,FALSE)</f>
        <v>1</v>
      </c>
      <c r="U63" s="125" t="b">
        <f>VLOOKUP($B63,'Config Measure Rules'!$A$2:$D$139,3,FALSE)</f>
        <v>0</v>
      </c>
      <c r="V63" s="125" t="b">
        <f>VLOOKUP($B63,'Config Measure Rules'!$A$2:$D$139,4,FALSE)</f>
        <v>0</v>
      </c>
    </row>
    <row r="64" spans="1:22" x14ac:dyDescent="0.3">
      <c r="A64" s="124">
        <v>59</v>
      </c>
      <c r="B64" s="71" t="s">
        <v>392</v>
      </c>
      <c r="C64" s="73" t="str">
        <f>VLOOKUP($B64,'Config Measure Rules'!$A$2:$E$139,5,FALSE)</f>
        <v>Basic</v>
      </c>
      <c r="D64" s="72" t="str">
        <f t="shared" si="0"/>
        <v>No</v>
      </c>
      <c r="E64" s="84"/>
      <c r="F64" s="85"/>
      <c r="G64" s="74"/>
      <c r="H64" s="93"/>
      <c r="I64" s="87"/>
      <c r="J64" s="87"/>
      <c r="K64" s="92"/>
      <c r="L64" s="87"/>
      <c r="M64" s="87"/>
      <c r="N64" s="92"/>
      <c r="O64" s="87"/>
      <c r="P64" s="88"/>
      <c r="Q64" s="89"/>
      <c r="R64" s="86"/>
      <c r="S64" s="77"/>
      <c r="T64" s="125" t="b">
        <f>VLOOKUP($B64,'Config Measure Rules'!$A$2:$D$139,2,FALSE)</f>
        <v>1</v>
      </c>
      <c r="U64" s="125" t="b">
        <f>VLOOKUP($B64,'Config Measure Rules'!$A$2:$D$139,3,FALSE)</f>
        <v>0</v>
      </c>
      <c r="V64" s="125" t="b">
        <f>VLOOKUP($B64,'Config Measure Rules'!$A$2:$D$139,4,FALSE)</f>
        <v>0</v>
      </c>
    </row>
    <row r="65" spans="1:23" x14ac:dyDescent="0.3">
      <c r="A65" s="124">
        <v>60</v>
      </c>
      <c r="B65" s="71" t="s">
        <v>392</v>
      </c>
      <c r="C65" s="73" t="str">
        <f>VLOOKUP($B65,'Config Measure Rules'!$A$2:$E$139,5,FALSE)</f>
        <v>Basic</v>
      </c>
      <c r="D65" s="72" t="str">
        <f t="shared" si="0"/>
        <v>No</v>
      </c>
      <c r="E65" s="84"/>
      <c r="F65" s="85"/>
      <c r="G65" s="74"/>
      <c r="H65" s="93"/>
      <c r="I65" s="87"/>
      <c r="J65" s="87"/>
      <c r="K65" s="92"/>
      <c r="L65" s="87"/>
      <c r="M65" s="87"/>
      <c r="N65" s="92"/>
      <c r="O65" s="87"/>
      <c r="P65" s="88"/>
      <c r="Q65" s="89"/>
      <c r="R65" s="86"/>
      <c r="S65" s="77"/>
      <c r="T65" s="125" t="b">
        <f>VLOOKUP($B65,'Config Measure Rules'!$A$2:$D$139,2,FALSE)</f>
        <v>1</v>
      </c>
      <c r="U65" s="125" t="b">
        <f>VLOOKUP($B65,'Config Measure Rules'!$A$2:$D$139,3,FALSE)</f>
        <v>0</v>
      </c>
      <c r="V65" s="125" t="b">
        <f>VLOOKUP($B65,'Config Measure Rules'!$A$2:$D$139,4,FALSE)</f>
        <v>0</v>
      </c>
    </row>
    <row r="66" spans="1:23" ht="107.15" customHeight="1" x14ac:dyDescent="0.3">
      <c r="A66" s="124">
        <v>61</v>
      </c>
      <c r="B66" s="71" t="s">
        <v>393</v>
      </c>
      <c r="C66" s="73" t="str">
        <f>VLOOKUP($B66,'Config Measure Rules'!$A$2:$E$139,5,FALSE)</f>
        <v>Basic</v>
      </c>
      <c r="D66" s="72" t="str">
        <f t="shared" si="0"/>
        <v>Yes</v>
      </c>
      <c r="E66" s="73" t="s">
        <v>252</v>
      </c>
      <c r="F66" s="85" t="s">
        <v>48</v>
      </c>
      <c r="G66" s="74" t="s">
        <v>655</v>
      </c>
      <c r="H66" s="93">
        <v>41760</v>
      </c>
      <c r="I66" s="87">
        <v>30</v>
      </c>
      <c r="J66" s="87"/>
      <c r="K66" s="92"/>
      <c r="L66" s="87">
        <v>198</v>
      </c>
      <c r="M66" s="87"/>
      <c r="N66" s="92"/>
      <c r="O66" s="87">
        <v>262</v>
      </c>
      <c r="P66" s="88"/>
      <c r="Q66" s="89"/>
      <c r="R66" s="86" t="s">
        <v>748</v>
      </c>
      <c r="S66" s="77"/>
      <c r="T66" s="125" t="b">
        <f>VLOOKUP($B66,'Config Measure Rules'!$A$2:$D$139,2,FALSE)</f>
        <v>1</v>
      </c>
      <c r="U66" s="125" t="b">
        <f>VLOOKUP($B66,'Config Measure Rules'!$A$2:$D$139,3,FALSE)</f>
        <v>0</v>
      </c>
      <c r="V66" s="125" t="b">
        <f>VLOOKUP($B66,'Config Measure Rules'!$A$2:$D$139,4,FALSE)</f>
        <v>0</v>
      </c>
    </row>
    <row r="67" spans="1:23" x14ac:dyDescent="0.3">
      <c r="A67" s="124">
        <v>62</v>
      </c>
      <c r="B67" s="71" t="s">
        <v>393</v>
      </c>
      <c r="C67" s="73" t="str">
        <f>VLOOKUP($B67,'Config Measure Rules'!$A$2:$E$139,5,FALSE)</f>
        <v>Basic</v>
      </c>
      <c r="D67" s="72" t="str">
        <f t="shared" si="0"/>
        <v>No</v>
      </c>
      <c r="E67" s="84"/>
      <c r="F67" s="85"/>
      <c r="G67" s="74"/>
      <c r="H67" s="93"/>
      <c r="I67" s="87"/>
      <c r="J67" s="87"/>
      <c r="K67" s="92"/>
      <c r="L67" s="87"/>
      <c r="M67" s="87"/>
      <c r="N67" s="92"/>
      <c r="O67" s="87"/>
      <c r="P67" s="88"/>
      <c r="Q67" s="89"/>
      <c r="R67" s="86"/>
      <c r="S67" s="77"/>
      <c r="T67" s="125" t="b">
        <f>VLOOKUP($B67,'Config Measure Rules'!$A$2:$D$139,2,FALSE)</f>
        <v>1</v>
      </c>
      <c r="U67" s="125" t="b">
        <f>VLOOKUP($B67,'Config Measure Rules'!$A$2:$D$139,3,FALSE)</f>
        <v>0</v>
      </c>
      <c r="V67" s="125" t="b">
        <f>VLOOKUP($B67,'Config Measure Rules'!$A$2:$D$139,4,FALSE)</f>
        <v>0</v>
      </c>
    </row>
    <row r="68" spans="1:23" x14ac:dyDescent="0.3">
      <c r="A68" s="124">
        <v>63</v>
      </c>
      <c r="B68" s="71" t="s">
        <v>393</v>
      </c>
      <c r="C68" s="73" t="str">
        <f>VLOOKUP($B68,'Config Measure Rules'!$A$2:$E$139,5,FALSE)</f>
        <v>Basic</v>
      </c>
      <c r="D68" s="72" t="str">
        <f t="shared" si="0"/>
        <v>No</v>
      </c>
      <c r="E68" s="84"/>
      <c r="F68" s="85"/>
      <c r="G68" s="74"/>
      <c r="H68" s="93"/>
      <c r="I68" s="87"/>
      <c r="J68" s="87"/>
      <c r="K68" s="92"/>
      <c r="L68" s="87"/>
      <c r="M68" s="87"/>
      <c r="N68" s="92"/>
      <c r="O68" s="87"/>
      <c r="P68" s="88"/>
      <c r="Q68" s="89"/>
      <c r="R68" s="86"/>
      <c r="S68" s="77"/>
      <c r="T68" s="125" t="b">
        <f>VLOOKUP($B68,'Config Measure Rules'!$A$2:$D$139,2,FALSE)</f>
        <v>1</v>
      </c>
      <c r="U68" s="125" t="b">
        <f>VLOOKUP($B68,'Config Measure Rules'!$A$2:$D$139,3,FALSE)</f>
        <v>0</v>
      </c>
      <c r="V68" s="125" t="b">
        <f>VLOOKUP($B68,'Config Measure Rules'!$A$2:$D$139,4,FALSE)</f>
        <v>0</v>
      </c>
    </row>
    <row r="69" spans="1:23" x14ac:dyDescent="0.3">
      <c r="A69" s="124">
        <v>64</v>
      </c>
      <c r="B69" s="71" t="s">
        <v>393</v>
      </c>
      <c r="C69" s="73" t="str">
        <f>VLOOKUP($B69,'Config Measure Rules'!$A$2:$E$139,5,FALSE)</f>
        <v>Basic</v>
      </c>
      <c r="D69" s="72" t="str">
        <f t="shared" si="0"/>
        <v>No</v>
      </c>
      <c r="E69" s="84"/>
      <c r="F69" s="85"/>
      <c r="G69" s="74"/>
      <c r="H69" s="93"/>
      <c r="I69" s="87"/>
      <c r="J69" s="87"/>
      <c r="K69" s="92"/>
      <c r="L69" s="87"/>
      <c r="M69" s="87"/>
      <c r="N69" s="92"/>
      <c r="O69" s="87"/>
      <c r="P69" s="88"/>
      <c r="Q69" s="89"/>
      <c r="R69" s="86"/>
      <c r="S69" s="77"/>
      <c r="T69" s="125" t="b">
        <f>VLOOKUP($B69,'Config Measure Rules'!$A$2:$D$139,2,FALSE)</f>
        <v>1</v>
      </c>
      <c r="U69" s="125" t="b">
        <f>VLOOKUP($B69,'Config Measure Rules'!$A$2:$D$139,3,FALSE)</f>
        <v>0</v>
      </c>
      <c r="V69" s="125" t="b">
        <f>VLOOKUP($B69,'Config Measure Rules'!$A$2:$D$139,4,FALSE)</f>
        <v>0</v>
      </c>
    </row>
    <row r="70" spans="1:23" x14ac:dyDescent="0.3">
      <c r="A70" s="124">
        <v>65</v>
      </c>
      <c r="B70" s="71" t="s">
        <v>393</v>
      </c>
      <c r="C70" s="73" t="str">
        <f>VLOOKUP($B70,'Config Measure Rules'!$A$2:$E$139,5,FALSE)</f>
        <v>Basic</v>
      </c>
      <c r="D70" s="72" t="str">
        <f t="shared" ref="D70:D133" si="1">IF(COUNTA(F70:R70)&gt;=1,"Yes", "No")</f>
        <v>No</v>
      </c>
      <c r="E70" s="84"/>
      <c r="F70" s="85"/>
      <c r="G70" s="74"/>
      <c r="H70" s="93"/>
      <c r="I70" s="87"/>
      <c r="J70" s="87"/>
      <c r="K70" s="92"/>
      <c r="L70" s="87"/>
      <c r="M70" s="87"/>
      <c r="N70" s="92"/>
      <c r="O70" s="87"/>
      <c r="P70" s="88"/>
      <c r="Q70" s="89"/>
      <c r="R70" s="86"/>
      <c r="S70" s="77"/>
      <c r="T70" s="125" t="b">
        <f>VLOOKUP($B70,'Config Measure Rules'!$A$2:$D$139,2,FALSE)</f>
        <v>1</v>
      </c>
      <c r="U70" s="125" t="b">
        <f>VLOOKUP($B70,'Config Measure Rules'!$A$2:$D$139,3,FALSE)</f>
        <v>0</v>
      </c>
      <c r="V70" s="125" t="b">
        <f>VLOOKUP($B70,'Config Measure Rules'!$A$2:$D$139,4,FALSE)</f>
        <v>0</v>
      </c>
    </row>
    <row r="71" spans="1:23" ht="112.5" x14ac:dyDescent="0.3">
      <c r="A71" s="124">
        <v>66</v>
      </c>
      <c r="B71" s="71" t="s">
        <v>394</v>
      </c>
      <c r="C71" s="73" t="str">
        <f>VLOOKUP($B71,'Config Measure Rules'!$A$2:$E$139,5,FALSE)</f>
        <v>Basic</v>
      </c>
      <c r="D71" s="72" t="str">
        <f t="shared" si="1"/>
        <v>Yes</v>
      </c>
      <c r="E71" s="73" t="s">
        <v>253</v>
      </c>
      <c r="F71" s="86" t="s">
        <v>154</v>
      </c>
      <c r="G71" s="74" t="s">
        <v>663</v>
      </c>
      <c r="H71" s="93">
        <v>40909</v>
      </c>
      <c r="I71" s="88">
        <v>3629</v>
      </c>
      <c r="J71" s="88"/>
      <c r="K71" s="89"/>
      <c r="L71" s="84">
        <v>19000</v>
      </c>
      <c r="M71" s="87"/>
      <c r="N71" s="92"/>
      <c r="O71" s="88">
        <v>30000</v>
      </c>
      <c r="P71" s="88"/>
      <c r="Q71" s="89"/>
      <c r="R71" s="86" t="s">
        <v>749</v>
      </c>
      <c r="S71" s="77"/>
      <c r="T71" s="125" t="b">
        <f>VLOOKUP($B71,'Config Measure Rules'!$A$2:$D$139,2,FALSE)</f>
        <v>1</v>
      </c>
      <c r="U71" s="125" t="b">
        <f>VLOOKUP($B71,'Config Measure Rules'!$A$2:$D$139,3,FALSE)</f>
        <v>0</v>
      </c>
      <c r="V71" s="125" t="b">
        <f>VLOOKUP($B71,'Config Measure Rules'!$A$2:$D$139,4,FALSE)</f>
        <v>0</v>
      </c>
    </row>
    <row r="72" spans="1:23" x14ac:dyDescent="0.3">
      <c r="A72" s="124">
        <v>67</v>
      </c>
      <c r="B72" s="71" t="s">
        <v>394</v>
      </c>
      <c r="C72" s="73" t="str">
        <f>VLOOKUP($B72,'Config Measure Rules'!$A$2:$E$139,5,FALSE)</f>
        <v>Basic</v>
      </c>
      <c r="D72" s="72" t="str">
        <f t="shared" si="1"/>
        <v>No</v>
      </c>
      <c r="E72" s="84"/>
      <c r="F72" s="85"/>
      <c r="G72" s="74"/>
      <c r="H72" s="93"/>
      <c r="I72" s="87"/>
      <c r="J72" s="87"/>
      <c r="K72" s="92"/>
      <c r="L72" s="87"/>
      <c r="M72" s="87"/>
      <c r="N72" s="92"/>
      <c r="O72" s="87"/>
      <c r="P72" s="88"/>
      <c r="Q72" s="89"/>
      <c r="R72" s="86"/>
      <c r="S72" s="77"/>
      <c r="T72" s="125" t="b">
        <f>VLOOKUP($B72,'Config Measure Rules'!$A$2:$D$139,2,FALSE)</f>
        <v>1</v>
      </c>
      <c r="U72" s="125" t="b">
        <f>VLOOKUP($B72,'Config Measure Rules'!$A$2:$D$139,3,FALSE)</f>
        <v>0</v>
      </c>
      <c r="V72" s="125" t="b">
        <f>VLOOKUP($B72,'Config Measure Rules'!$A$2:$D$139,4,FALSE)</f>
        <v>0</v>
      </c>
    </row>
    <row r="73" spans="1:23" x14ac:dyDescent="0.3">
      <c r="A73" s="124">
        <v>68</v>
      </c>
      <c r="B73" s="71" t="s">
        <v>394</v>
      </c>
      <c r="C73" s="73" t="str">
        <f>VLOOKUP($B73,'Config Measure Rules'!$A$2:$E$139,5,FALSE)</f>
        <v>Basic</v>
      </c>
      <c r="D73" s="72" t="str">
        <f t="shared" si="1"/>
        <v>No</v>
      </c>
      <c r="E73" s="84"/>
      <c r="F73" s="85"/>
      <c r="G73" s="74"/>
      <c r="H73" s="93"/>
      <c r="I73" s="87"/>
      <c r="J73" s="87"/>
      <c r="K73" s="92"/>
      <c r="L73" s="87"/>
      <c r="M73" s="87"/>
      <c r="N73" s="92"/>
      <c r="O73" s="87"/>
      <c r="P73" s="88"/>
      <c r="Q73" s="89"/>
      <c r="R73" s="86"/>
      <c r="S73" s="77"/>
      <c r="T73" s="125" t="b">
        <f>VLOOKUP($B73,'Config Measure Rules'!$A$2:$D$139,2,FALSE)</f>
        <v>1</v>
      </c>
      <c r="U73" s="125" t="b">
        <f>VLOOKUP($B73,'Config Measure Rules'!$A$2:$D$139,3,FALSE)</f>
        <v>0</v>
      </c>
      <c r="V73" s="125" t="b">
        <f>VLOOKUP($B73,'Config Measure Rules'!$A$2:$D$139,4,FALSE)</f>
        <v>0</v>
      </c>
    </row>
    <row r="74" spans="1:23" x14ac:dyDescent="0.3">
      <c r="A74" s="124">
        <v>69</v>
      </c>
      <c r="B74" s="71" t="s">
        <v>394</v>
      </c>
      <c r="C74" s="73" t="str">
        <f>VLOOKUP($B74,'Config Measure Rules'!$A$2:$E$139,5,FALSE)</f>
        <v>Basic</v>
      </c>
      <c r="D74" s="72" t="str">
        <f t="shared" si="1"/>
        <v>No</v>
      </c>
      <c r="E74" s="84"/>
      <c r="F74" s="85"/>
      <c r="G74" s="74"/>
      <c r="H74" s="93"/>
      <c r="I74" s="87"/>
      <c r="J74" s="87"/>
      <c r="K74" s="92"/>
      <c r="L74" s="87"/>
      <c r="M74" s="87"/>
      <c r="N74" s="92"/>
      <c r="O74" s="87"/>
      <c r="P74" s="88"/>
      <c r="Q74" s="89"/>
      <c r="R74" s="86"/>
      <c r="S74" s="77"/>
      <c r="T74" s="125" t="b">
        <f>VLOOKUP($B74,'Config Measure Rules'!$A$2:$D$139,2,FALSE)</f>
        <v>1</v>
      </c>
      <c r="U74" s="125" t="b">
        <f>VLOOKUP($B74,'Config Measure Rules'!$A$2:$D$139,3,FALSE)</f>
        <v>0</v>
      </c>
      <c r="V74" s="125" t="b">
        <f>VLOOKUP($B74,'Config Measure Rules'!$A$2:$D$139,4,FALSE)</f>
        <v>0</v>
      </c>
    </row>
    <row r="75" spans="1:23" x14ac:dyDescent="0.3">
      <c r="A75" s="124">
        <v>70</v>
      </c>
      <c r="B75" s="71" t="s">
        <v>394</v>
      </c>
      <c r="C75" s="73" t="str">
        <f>VLOOKUP($B75,'Config Measure Rules'!$A$2:$E$139,5,FALSE)</f>
        <v>Basic</v>
      </c>
      <c r="D75" s="72" t="str">
        <f t="shared" si="1"/>
        <v>No</v>
      </c>
      <c r="E75" s="84"/>
      <c r="F75" s="85"/>
      <c r="G75" s="74"/>
      <c r="H75" s="93"/>
      <c r="I75" s="87"/>
      <c r="J75" s="87"/>
      <c r="K75" s="92"/>
      <c r="L75" s="87"/>
      <c r="M75" s="87"/>
      <c r="N75" s="92"/>
      <c r="O75" s="87"/>
      <c r="P75" s="88"/>
      <c r="Q75" s="89"/>
      <c r="R75" s="86"/>
      <c r="S75" s="77"/>
      <c r="T75" s="125" t="b">
        <f>VLOOKUP($B75,'Config Measure Rules'!$A$2:$D$139,2,FALSE)</f>
        <v>1</v>
      </c>
      <c r="U75" s="125" t="b">
        <f>VLOOKUP($B75,'Config Measure Rules'!$A$2:$D$139,3,FALSE)</f>
        <v>0</v>
      </c>
      <c r="V75" s="125" t="b">
        <f>VLOOKUP($B75,'Config Measure Rules'!$A$2:$D$139,4,FALSE)</f>
        <v>0</v>
      </c>
    </row>
    <row r="76" spans="1:23" ht="160.5" customHeight="1" x14ac:dyDescent="0.3">
      <c r="A76" s="124">
        <v>71</v>
      </c>
      <c r="B76" s="71" t="s">
        <v>395</v>
      </c>
      <c r="C76" s="73" t="str">
        <f>VLOOKUP($B76,'Config Measure Rules'!$A$2:$E$139,5,FALSE)</f>
        <v>Basic</v>
      </c>
      <c r="D76" s="72" t="str">
        <f t="shared" si="1"/>
        <v>Yes</v>
      </c>
      <c r="E76" s="73" t="s">
        <v>254</v>
      </c>
      <c r="F76" s="86" t="s">
        <v>154</v>
      </c>
      <c r="G76" s="74" t="s">
        <v>664</v>
      </c>
      <c r="H76" s="93">
        <v>41852</v>
      </c>
      <c r="I76" s="88">
        <v>217</v>
      </c>
      <c r="J76" s="88"/>
      <c r="K76" s="89"/>
      <c r="L76" s="87"/>
      <c r="M76" s="87"/>
      <c r="N76" s="92"/>
      <c r="O76" s="88"/>
      <c r="P76" s="88"/>
      <c r="Q76" s="89"/>
      <c r="R76" s="86" t="s">
        <v>750</v>
      </c>
      <c r="S76" s="77"/>
      <c r="T76" s="125" t="b">
        <f>VLOOKUP($B76,'Config Measure Rules'!$A$2:$D$139,2,FALSE)</f>
        <v>1</v>
      </c>
      <c r="U76" s="125" t="b">
        <f>VLOOKUP($B76,'Config Measure Rules'!$A$2:$D$139,3,FALSE)</f>
        <v>0</v>
      </c>
      <c r="V76" s="125" t="b">
        <f>VLOOKUP($B76,'Config Measure Rules'!$A$2:$D$139,4,FALSE)</f>
        <v>0</v>
      </c>
    </row>
    <row r="77" spans="1:23" ht="92.25" customHeight="1" x14ac:dyDescent="0.3">
      <c r="A77" s="124">
        <v>72</v>
      </c>
      <c r="B77" s="71" t="s">
        <v>395</v>
      </c>
      <c r="C77" s="73" t="str">
        <f>VLOOKUP($B77,'Config Measure Rules'!$A$2:$E$139,5,FALSE)</f>
        <v>Basic</v>
      </c>
      <c r="D77" s="72" t="str">
        <f t="shared" si="1"/>
        <v>Yes</v>
      </c>
      <c r="E77" s="84"/>
      <c r="F77" s="85" t="s">
        <v>112</v>
      </c>
      <c r="G77" s="74" t="s">
        <v>655</v>
      </c>
      <c r="H77" s="93">
        <v>42156</v>
      </c>
      <c r="I77" s="87">
        <v>3</v>
      </c>
      <c r="J77" s="87"/>
      <c r="K77" s="92"/>
      <c r="L77" s="87">
        <v>65</v>
      </c>
      <c r="M77" s="87"/>
      <c r="N77" s="92"/>
      <c r="O77" s="87">
        <v>75</v>
      </c>
      <c r="P77" s="88"/>
      <c r="Q77" s="89"/>
      <c r="R77" s="86" t="s">
        <v>734</v>
      </c>
      <c r="S77" s="77"/>
      <c r="T77" s="125" t="b">
        <f>VLOOKUP($B77,'Config Measure Rules'!$A$2:$D$139,2,FALSE)</f>
        <v>1</v>
      </c>
      <c r="U77" s="125" t="b">
        <f>VLOOKUP($B77,'Config Measure Rules'!$A$2:$D$139,3,FALSE)</f>
        <v>0</v>
      </c>
      <c r="V77" s="125" t="b">
        <f>VLOOKUP($B77,'Config Measure Rules'!$A$2:$D$139,4,FALSE)</f>
        <v>0</v>
      </c>
      <c r="W77" t="s">
        <v>655</v>
      </c>
    </row>
    <row r="78" spans="1:23" x14ac:dyDescent="0.3">
      <c r="A78" s="124">
        <v>73</v>
      </c>
      <c r="B78" s="71" t="s">
        <v>395</v>
      </c>
      <c r="C78" s="73" t="str">
        <f>VLOOKUP($B78,'Config Measure Rules'!$A$2:$E$139,5,FALSE)</f>
        <v>Basic</v>
      </c>
      <c r="D78" s="72" t="str">
        <f t="shared" si="1"/>
        <v>No</v>
      </c>
      <c r="E78" s="84"/>
      <c r="F78" s="85"/>
      <c r="G78" s="74"/>
      <c r="H78" s="93"/>
      <c r="I78" s="87"/>
      <c r="J78" s="87"/>
      <c r="K78" s="92"/>
      <c r="L78" s="87"/>
      <c r="M78" s="87"/>
      <c r="N78" s="92"/>
      <c r="O78" s="87"/>
      <c r="P78" s="88"/>
      <c r="Q78" s="89"/>
      <c r="R78" s="86"/>
      <c r="S78" s="77"/>
      <c r="T78" s="125" t="b">
        <f>VLOOKUP($B78,'Config Measure Rules'!$A$2:$D$139,2,FALSE)</f>
        <v>1</v>
      </c>
      <c r="U78" s="125" t="b">
        <f>VLOOKUP($B78,'Config Measure Rules'!$A$2:$D$139,3,FALSE)</f>
        <v>0</v>
      </c>
      <c r="V78" s="125" t="b">
        <f>VLOOKUP($B78,'Config Measure Rules'!$A$2:$D$139,4,FALSE)</f>
        <v>0</v>
      </c>
    </row>
    <row r="79" spans="1:23" x14ac:dyDescent="0.3">
      <c r="A79" s="124">
        <v>74</v>
      </c>
      <c r="B79" s="71" t="s">
        <v>395</v>
      </c>
      <c r="C79" s="73" t="str">
        <f>VLOOKUP($B79,'Config Measure Rules'!$A$2:$E$139,5,FALSE)</f>
        <v>Basic</v>
      </c>
      <c r="D79" s="72" t="str">
        <f t="shared" si="1"/>
        <v>No</v>
      </c>
      <c r="E79" s="84"/>
      <c r="F79" s="85"/>
      <c r="G79" s="74"/>
      <c r="H79" s="93"/>
      <c r="I79" s="87"/>
      <c r="J79" s="87"/>
      <c r="K79" s="92"/>
      <c r="L79" s="87"/>
      <c r="M79" s="87"/>
      <c r="N79" s="92"/>
      <c r="O79" s="87"/>
      <c r="P79" s="88"/>
      <c r="Q79" s="89"/>
      <c r="R79" s="86"/>
      <c r="S79" s="77"/>
      <c r="T79" s="125" t="b">
        <f>VLOOKUP($B79,'Config Measure Rules'!$A$2:$D$139,2,FALSE)</f>
        <v>1</v>
      </c>
      <c r="U79" s="125" t="b">
        <f>VLOOKUP($B79,'Config Measure Rules'!$A$2:$D$139,3,FALSE)</f>
        <v>0</v>
      </c>
      <c r="V79" s="125" t="b">
        <f>VLOOKUP($B79,'Config Measure Rules'!$A$2:$D$139,4,FALSE)</f>
        <v>0</v>
      </c>
    </row>
    <row r="80" spans="1:23" x14ac:dyDescent="0.3">
      <c r="A80" s="124">
        <v>75</v>
      </c>
      <c r="B80" s="71" t="s">
        <v>395</v>
      </c>
      <c r="C80" s="73" t="str">
        <f>VLOOKUP($B80,'Config Measure Rules'!$A$2:$E$139,5,FALSE)</f>
        <v>Basic</v>
      </c>
      <c r="D80" s="72" t="str">
        <f t="shared" si="1"/>
        <v>No</v>
      </c>
      <c r="E80" s="84"/>
      <c r="F80" s="85"/>
      <c r="G80" s="74"/>
      <c r="H80" s="93"/>
      <c r="I80" s="87"/>
      <c r="J80" s="87"/>
      <c r="K80" s="92"/>
      <c r="L80" s="87"/>
      <c r="M80" s="87"/>
      <c r="N80" s="92"/>
      <c r="O80" s="87"/>
      <c r="P80" s="88"/>
      <c r="Q80" s="89"/>
      <c r="R80" s="86"/>
      <c r="S80" s="77"/>
      <c r="T80" s="125" t="b">
        <f>VLOOKUP($B80,'Config Measure Rules'!$A$2:$D$139,2,FALSE)</f>
        <v>1</v>
      </c>
      <c r="U80" s="125" t="b">
        <f>VLOOKUP($B80,'Config Measure Rules'!$A$2:$D$139,3,FALSE)</f>
        <v>0</v>
      </c>
      <c r="V80" s="125" t="b">
        <f>VLOOKUP($B80,'Config Measure Rules'!$A$2:$D$139,4,FALSE)</f>
        <v>0</v>
      </c>
    </row>
    <row r="81" spans="1:23" ht="325.5" customHeight="1" x14ac:dyDescent="0.3">
      <c r="A81" s="124">
        <v>76</v>
      </c>
      <c r="B81" s="71" t="s">
        <v>396</v>
      </c>
      <c r="C81" s="73" t="str">
        <f>VLOOKUP($B81,'Config Measure Rules'!$A$2:$E$139,5,FALSE)</f>
        <v>Basic</v>
      </c>
      <c r="D81" s="72" t="str">
        <f t="shared" si="1"/>
        <v>Yes</v>
      </c>
      <c r="E81" s="73" t="s">
        <v>255</v>
      </c>
      <c r="F81" s="86" t="s">
        <v>154</v>
      </c>
      <c r="G81" s="74" t="s">
        <v>664</v>
      </c>
      <c r="H81" s="93">
        <v>41852</v>
      </c>
      <c r="I81" s="88">
        <v>17496</v>
      </c>
      <c r="J81" s="88"/>
      <c r="K81" s="89"/>
      <c r="L81" s="87"/>
      <c r="M81" s="87"/>
      <c r="N81" s="92"/>
      <c r="O81" s="88"/>
      <c r="P81" s="88"/>
      <c r="Q81" s="89"/>
      <c r="R81" s="86" t="s">
        <v>751</v>
      </c>
      <c r="S81" s="77"/>
      <c r="T81" s="125" t="b">
        <f>VLOOKUP($B81,'Config Measure Rules'!$A$2:$D$139,2,FALSE)</f>
        <v>1</v>
      </c>
      <c r="U81" s="125" t="b">
        <f>VLOOKUP($B81,'Config Measure Rules'!$A$2:$D$139,3,FALSE)</f>
        <v>0</v>
      </c>
      <c r="V81" s="125" t="b">
        <f>VLOOKUP($B81,'Config Measure Rules'!$A$2:$D$139,4,FALSE)</f>
        <v>0</v>
      </c>
    </row>
    <row r="82" spans="1:23" ht="100" x14ac:dyDescent="0.3">
      <c r="A82" s="124">
        <v>77</v>
      </c>
      <c r="B82" s="71" t="s">
        <v>396</v>
      </c>
      <c r="C82" s="73" t="str">
        <f>VLOOKUP($B82,'Config Measure Rules'!$A$2:$E$139,5,FALSE)</f>
        <v>Basic</v>
      </c>
      <c r="D82" s="72" t="str">
        <f t="shared" si="1"/>
        <v>Yes</v>
      </c>
      <c r="E82" s="84"/>
      <c r="F82" s="85" t="s">
        <v>112</v>
      </c>
      <c r="G82" s="74" t="s">
        <v>655</v>
      </c>
      <c r="H82" s="93">
        <v>42156</v>
      </c>
      <c r="I82" s="87">
        <v>9000</v>
      </c>
      <c r="J82" s="87"/>
      <c r="K82" s="92"/>
      <c r="L82" s="87"/>
      <c r="M82" s="87"/>
      <c r="N82" s="92"/>
      <c r="O82" s="87"/>
      <c r="P82" s="88"/>
      <c r="Q82" s="89"/>
      <c r="R82" s="86" t="s">
        <v>752</v>
      </c>
      <c r="S82" s="77"/>
      <c r="T82" s="125" t="b">
        <f>VLOOKUP($B82,'Config Measure Rules'!$A$2:$D$139,2,FALSE)</f>
        <v>1</v>
      </c>
      <c r="U82" s="125" t="b">
        <f>VLOOKUP($B82,'Config Measure Rules'!$A$2:$D$139,3,FALSE)</f>
        <v>0</v>
      </c>
      <c r="V82" s="125" t="b">
        <f>VLOOKUP($B82,'Config Measure Rules'!$A$2:$D$139,4,FALSE)</f>
        <v>0</v>
      </c>
      <c r="W82" t="s">
        <v>655</v>
      </c>
    </row>
    <row r="83" spans="1:23" x14ac:dyDescent="0.3">
      <c r="A83" s="124">
        <v>78</v>
      </c>
      <c r="B83" s="71" t="s">
        <v>396</v>
      </c>
      <c r="C83" s="73" t="str">
        <f>VLOOKUP($B83,'Config Measure Rules'!$A$2:$E$139,5,FALSE)</f>
        <v>Basic</v>
      </c>
      <c r="D83" s="72" t="str">
        <f t="shared" si="1"/>
        <v>No</v>
      </c>
      <c r="E83" s="84"/>
      <c r="F83" s="85"/>
      <c r="G83" s="74"/>
      <c r="H83" s="93"/>
      <c r="I83" s="87"/>
      <c r="J83" s="87"/>
      <c r="K83" s="92"/>
      <c r="L83" s="87"/>
      <c r="M83" s="87"/>
      <c r="N83" s="92"/>
      <c r="O83" s="87"/>
      <c r="P83" s="88"/>
      <c r="Q83" s="89"/>
      <c r="R83" s="86"/>
      <c r="S83" s="77"/>
      <c r="T83" s="125" t="b">
        <f>VLOOKUP($B83,'Config Measure Rules'!$A$2:$D$139,2,FALSE)</f>
        <v>1</v>
      </c>
      <c r="U83" s="125" t="b">
        <f>VLOOKUP($B83,'Config Measure Rules'!$A$2:$D$139,3,FALSE)</f>
        <v>0</v>
      </c>
      <c r="V83" s="125" t="b">
        <f>VLOOKUP($B83,'Config Measure Rules'!$A$2:$D$139,4,FALSE)</f>
        <v>0</v>
      </c>
    </row>
    <row r="84" spans="1:23" x14ac:dyDescent="0.3">
      <c r="A84" s="124">
        <v>79</v>
      </c>
      <c r="B84" s="71" t="s">
        <v>396</v>
      </c>
      <c r="C84" s="73" t="str">
        <f>VLOOKUP($B84,'Config Measure Rules'!$A$2:$E$139,5,FALSE)</f>
        <v>Basic</v>
      </c>
      <c r="D84" s="72" t="str">
        <f t="shared" si="1"/>
        <v>No</v>
      </c>
      <c r="E84" s="84"/>
      <c r="F84" s="85"/>
      <c r="G84" s="74"/>
      <c r="H84" s="93"/>
      <c r="I84" s="87"/>
      <c r="J84" s="87"/>
      <c r="K84" s="92"/>
      <c r="L84" s="87"/>
      <c r="M84" s="87"/>
      <c r="N84" s="92"/>
      <c r="O84" s="87"/>
      <c r="P84" s="88"/>
      <c r="Q84" s="89"/>
      <c r="R84" s="86"/>
      <c r="S84" s="77"/>
      <c r="T84" s="125" t="b">
        <f>VLOOKUP($B84,'Config Measure Rules'!$A$2:$D$139,2,FALSE)</f>
        <v>1</v>
      </c>
      <c r="U84" s="125" t="b">
        <f>VLOOKUP($B84,'Config Measure Rules'!$A$2:$D$139,3,FALSE)</f>
        <v>0</v>
      </c>
      <c r="V84" s="125" t="b">
        <f>VLOOKUP($B84,'Config Measure Rules'!$A$2:$D$139,4,FALSE)</f>
        <v>0</v>
      </c>
    </row>
    <row r="85" spans="1:23" x14ac:dyDescent="0.3">
      <c r="A85" s="124">
        <v>80</v>
      </c>
      <c r="B85" s="71" t="s">
        <v>396</v>
      </c>
      <c r="C85" s="73" t="str">
        <f>VLOOKUP($B85,'Config Measure Rules'!$A$2:$E$139,5,FALSE)</f>
        <v>Basic</v>
      </c>
      <c r="D85" s="72" t="str">
        <f t="shared" si="1"/>
        <v>No</v>
      </c>
      <c r="E85" s="84"/>
      <c r="F85" s="85"/>
      <c r="G85" s="74"/>
      <c r="H85" s="93"/>
      <c r="I85" s="87"/>
      <c r="J85" s="87"/>
      <c r="K85" s="92"/>
      <c r="L85" s="87"/>
      <c r="M85" s="87"/>
      <c r="N85" s="92"/>
      <c r="O85" s="87"/>
      <c r="P85" s="88"/>
      <c r="Q85" s="89"/>
      <c r="R85" s="86"/>
      <c r="S85" s="77"/>
      <c r="T85" s="125" t="b">
        <f>VLOOKUP($B85,'Config Measure Rules'!$A$2:$D$139,2,FALSE)</f>
        <v>1</v>
      </c>
      <c r="U85" s="125" t="b">
        <f>VLOOKUP($B85,'Config Measure Rules'!$A$2:$D$139,3,FALSE)</f>
        <v>0</v>
      </c>
      <c r="V85" s="125" t="b">
        <f>VLOOKUP($B85,'Config Measure Rules'!$A$2:$D$139,4,FALSE)</f>
        <v>0</v>
      </c>
    </row>
    <row r="86" spans="1:23" ht="123.75" customHeight="1" x14ac:dyDescent="0.3">
      <c r="A86" s="124">
        <v>81</v>
      </c>
      <c r="B86" s="71" t="s">
        <v>397</v>
      </c>
      <c r="C86" s="73" t="str">
        <f>VLOOKUP($B86,'Config Measure Rules'!$A$2:$E$139,5,FALSE)</f>
        <v>Basic</v>
      </c>
      <c r="D86" s="72" t="str">
        <f t="shared" si="1"/>
        <v>Yes</v>
      </c>
      <c r="E86" s="73" t="s">
        <v>256</v>
      </c>
      <c r="F86" s="85" t="s">
        <v>154</v>
      </c>
      <c r="G86" s="74" t="s">
        <v>790</v>
      </c>
      <c r="H86" s="93">
        <v>40909</v>
      </c>
      <c r="I86" s="87">
        <v>25</v>
      </c>
      <c r="J86" s="87">
        <v>27</v>
      </c>
      <c r="K86" s="92"/>
      <c r="L86" s="87">
        <v>167</v>
      </c>
      <c r="M86" s="87">
        <v>735</v>
      </c>
      <c r="N86" s="92"/>
      <c r="O86" s="87">
        <v>234</v>
      </c>
      <c r="P86" s="88">
        <v>735</v>
      </c>
      <c r="Q86" s="89"/>
      <c r="R86" s="86" t="s">
        <v>802</v>
      </c>
      <c r="S86" s="77"/>
      <c r="T86" s="125" t="b">
        <f>VLOOKUP($B86,'Config Measure Rules'!$A$2:$D$139,2,FALSE)</f>
        <v>1</v>
      </c>
      <c r="U86" s="125" t="b">
        <f>VLOOKUP($B86,'Config Measure Rules'!$A$2:$D$139,3,FALSE)</f>
        <v>1</v>
      </c>
      <c r="V86" s="125" t="b">
        <f>VLOOKUP($B86,'Config Measure Rules'!$A$2:$D$139,4,FALSE)</f>
        <v>0</v>
      </c>
    </row>
    <row r="87" spans="1:23" x14ac:dyDescent="0.3">
      <c r="A87" s="124">
        <v>82</v>
      </c>
      <c r="B87" s="71" t="s">
        <v>397</v>
      </c>
      <c r="C87" s="73" t="str">
        <f>VLOOKUP($B87,'Config Measure Rules'!$A$2:$E$139,5,FALSE)</f>
        <v>Basic</v>
      </c>
      <c r="D87" s="72" t="str">
        <f t="shared" si="1"/>
        <v>No</v>
      </c>
      <c r="E87" s="84"/>
      <c r="F87" s="85"/>
      <c r="G87" s="74"/>
      <c r="H87" s="93"/>
      <c r="I87" s="87"/>
      <c r="J87" s="87"/>
      <c r="K87" s="92"/>
      <c r="L87" s="87"/>
      <c r="M87" s="87"/>
      <c r="N87" s="92"/>
      <c r="O87" s="87"/>
      <c r="P87" s="88"/>
      <c r="Q87" s="89"/>
      <c r="R87" s="86"/>
      <c r="S87" s="77"/>
      <c r="T87" s="125" t="b">
        <f>VLOOKUP($B87,'Config Measure Rules'!$A$2:$D$139,2,FALSE)</f>
        <v>1</v>
      </c>
      <c r="U87" s="125" t="b">
        <f>VLOOKUP($B87,'Config Measure Rules'!$A$2:$D$139,3,FALSE)</f>
        <v>1</v>
      </c>
      <c r="V87" s="125" t="b">
        <f>VLOOKUP($B87,'Config Measure Rules'!$A$2:$D$139,4,FALSE)</f>
        <v>0</v>
      </c>
      <c r="W87" t="s">
        <v>655</v>
      </c>
    </row>
    <row r="88" spans="1:23" x14ac:dyDescent="0.3">
      <c r="A88" s="124">
        <v>83</v>
      </c>
      <c r="B88" s="71" t="s">
        <v>397</v>
      </c>
      <c r="C88" s="73" t="str">
        <f>VLOOKUP($B88,'Config Measure Rules'!$A$2:$E$139,5,FALSE)</f>
        <v>Basic</v>
      </c>
      <c r="D88" s="72" t="str">
        <f t="shared" si="1"/>
        <v>No</v>
      </c>
      <c r="E88" s="84"/>
      <c r="F88" s="85"/>
      <c r="G88" s="74"/>
      <c r="H88" s="93"/>
      <c r="I88" s="87"/>
      <c r="J88" s="87"/>
      <c r="K88" s="92"/>
      <c r="L88" s="87"/>
      <c r="M88" s="87"/>
      <c r="N88" s="92"/>
      <c r="O88" s="87"/>
      <c r="P88" s="88"/>
      <c r="Q88" s="89"/>
      <c r="R88" s="86"/>
      <c r="S88" s="77"/>
      <c r="T88" s="125" t="b">
        <f>VLOOKUP($B88,'Config Measure Rules'!$A$2:$D$139,2,FALSE)</f>
        <v>1</v>
      </c>
      <c r="U88" s="125" t="b">
        <f>VLOOKUP($B88,'Config Measure Rules'!$A$2:$D$139,3,FALSE)</f>
        <v>1</v>
      </c>
      <c r="V88" s="125" t="b">
        <f>VLOOKUP($B88,'Config Measure Rules'!$A$2:$D$139,4,FALSE)</f>
        <v>0</v>
      </c>
    </row>
    <row r="89" spans="1:23" x14ac:dyDescent="0.3">
      <c r="A89" s="124">
        <v>84</v>
      </c>
      <c r="B89" s="71" t="s">
        <v>397</v>
      </c>
      <c r="C89" s="73" t="str">
        <f>VLOOKUP($B89,'Config Measure Rules'!$A$2:$E$139,5,FALSE)</f>
        <v>Basic</v>
      </c>
      <c r="D89" s="72" t="str">
        <f t="shared" si="1"/>
        <v>No</v>
      </c>
      <c r="E89" s="84"/>
      <c r="F89" s="85"/>
      <c r="G89" s="74"/>
      <c r="H89" s="93"/>
      <c r="I89" s="87"/>
      <c r="J89" s="87"/>
      <c r="K89" s="92"/>
      <c r="L89" s="87"/>
      <c r="M89" s="87"/>
      <c r="N89" s="92"/>
      <c r="O89" s="87"/>
      <c r="P89" s="88"/>
      <c r="Q89" s="89"/>
      <c r="R89" s="86"/>
      <c r="S89" s="77"/>
      <c r="T89" s="125" t="b">
        <f>VLOOKUP($B89,'Config Measure Rules'!$A$2:$D$139,2,FALSE)</f>
        <v>1</v>
      </c>
      <c r="U89" s="125" t="b">
        <f>VLOOKUP($B89,'Config Measure Rules'!$A$2:$D$139,3,FALSE)</f>
        <v>1</v>
      </c>
      <c r="V89" s="125" t="b">
        <f>VLOOKUP($B89,'Config Measure Rules'!$A$2:$D$139,4,FALSE)</f>
        <v>0</v>
      </c>
    </row>
    <row r="90" spans="1:23" x14ac:dyDescent="0.3">
      <c r="A90" s="124">
        <v>85</v>
      </c>
      <c r="B90" s="71" t="s">
        <v>397</v>
      </c>
      <c r="C90" s="73" t="str">
        <f>VLOOKUP($B90,'Config Measure Rules'!$A$2:$E$139,5,FALSE)</f>
        <v>Basic</v>
      </c>
      <c r="D90" s="72" t="str">
        <f t="shared" si="1"/>
        <v>No</v>
      </c>
      <c r="E90" s="84"/>
      <c r="F90" s="85"/>
      <c r="G90" s="74"/>
      <c r="H90" s="93"/>
      <c r="I90" s="87"/>
      <c r="J90" s="87"/>
      <c r="K90" s="92"/>
      <c r="L90" s="87"/>
      <c r="M90" s="87"/>
      <c r="N90" s="92"/>
      <c r="O90" s="87"/>
      <c r="P90" s="88"/>
      <c r="Q90" s="89"/>
      <c r="R90" s="86"/>
      <c r="S90" s="77"/>
      <c r="T90" s="125" t="b">
        <f>VLOOKUP($B90,'Config Measure Rules'!$A$2:$D$139,2,FALSE)</f>
        <v>1</v>
      </c>
      <c r="U90" s="125" t="b">
        <f>VLOOKUP($B90,'Config Measure Rules'!$A$2:$D$139,3,FALSE)</f>
        <v>1</v>
      </c>
      <c r="V90" s="125" t="b">
        <f>VLOOKUP($B90,'Config Measure Rules'!$A$2:$D$139,4,FALSE)</f>
        <v>0</v>
      </c>
    </row>
    <row r="91" spans="1:23" ht="37.5" x14ac:dyDescent="0.3">
      <c r="A91" s="124">
        <v>86</v>
      </c>
      <c r="B91" s="71" t="s">
        <v>525</v>
      </c>
      <c r="C91" s="73" t="str">
        <f>VLOOKUP($B91,'Config Measure Rules'!$A$2:$E$139,5,FALSE)</f>
        <v>Basic</v>
      </c>
      <c r="D91" s="72" t="str">
        <f t="shared" si="1"/>
        <v>Yes</v>
      </c>
      <c r="E91" s="73" t="s">
        <v>523</v>
      </c>
      <c r="F91" s="85" t="s">
        <v>126</v>
      </c>
      <c r="G91" s="74" t="s">
        <v>655</v>
      </c>
      <c r="H91" s="93">
        <v>41244</v>
      </c>
      <c r="I91" s="87"/>
      <c r="J91" s="87"/>
      <c r="K91" s="92">
        <v>0.37</v>
      </c>
      <c r="L91" s="87"/>
      <c r="M91" s="162">
        <v>0.42499999999999999</v>
      </c>
      <c r="N91" s="92"/>
      <c r="O91" s="87"/>
      <c r="P91" s="88"/>
      <c r="Q91" s="89">
        <v>0.43</v>
      </c>
      <c r="R91" s="86" t="s">
        <v>665</v>
      </c>
      <c r="S91" s="77"/>
      <c r="T91" s="125" t="b">
        <f>VLOOKUP($B91,'Config Measure Rules'!$A$2:$D$139,2,FALSE)</f>
        <v>1</v>
      </c>
      <c r="U91" s="125" t="b">
        <f>VLOOKUP($B91,'Config Measure Rules'!$A$2:$D$139,3,FALSE)</f>
        <v>1</v>
      </c>
      <c r="V91" s="125" t="b">
        <f>VLOOKUP($B91,'Config Measure Rules'!$A$2:$D$139,4,FALSE)</f>
        <v>1</v>
      </c>
    </row>
    <row r="92" spans="1:23" ht="409.5" x14ac:dyDescent="0.3">
      <c r="A92" s="124">
        <v>87</v>
      </c>
      <c r="B92" s="71" t="s">
        <v>525</v>
      </c>
      <c r="C92" s="73" t="str">
        <f>VLOOKUP($B92,'Config Measure Rules'!$A$2:$E$139,5,FALSE)</f>
        <v>Basic</v>
      </c>
      <c r="D92" s="72" t="str">
        <f t="shared" si="1"/>
        <v>Yes</v>
      </c>
      <c r="E92" s="84"/>
      <c r="F92" s="85" t="s">
        <v>154</v>
      </c>
      <c r="G92" s="74" t="s">
        <v>666</v>
      </c>
      <c r="H92" s="93"/>
      <c r="I92" s="87">
        <v>66</v>
      </c>
      <c r="J92" s="87">
        <v>274</v>
      </c>
      <c r="K92" s="92">
        <v>0.24</v>
      </c>
      <c r="L92" s="87">
        <v>682</v>
      </c>
      <c r="M92" s="87">
        <v>2200</v>
      </c>
      <c r="N92" s="92">
        <v>0.31</v>
      </c>
      <c r="O92" s="87">
        <v>1364</v>
      </c>
      <c r="P92" s="88">
        <v>4400</v>
      </c>
      <c r="Q92" s="89">
        <v>0.31</v>
      </c>
      <c r="R92" s="86" t="s">
        <v>803</v>
      </c>
      <c r="S92" s="77"/>
      <c r="T92" s="125" t="b">
        <f>VLOOKUP($B92,'Config Measure Rules'!$A$2:$D$139,2,FALSE)</f>
        <v>1</v>
      </c>
      <c r="U92" s="125" t="b">
        <f>VLOOKUP($B92,'Config Measure Rules'!$A$2:$D$139,3,FALSE)</f>
        <v>1</v>
      </c>
      <c r="V92" s="125" t="b">
        <f>VLOOKUP($B92,'Config Measure Rules'!$A$2:$D$139,4,FALSE)</f>
        <v>1</v>
      </c>
    </row>
    <row r="93" spans="1:23" x14ac:dyDescent="0.3">
      <c r="A93" s="124">
        <v>88</v>
      </c>
      <c r="B93" s="71" t="s">
        <v>525</v>
      </c>
      <c r="C93" s="73" t="str">
        <f>VLOOKUP($B93,'Config Measure Rules'!$A$2:$E$139,5,FALSE)</f>
        <v>Basic</v>
      </c>
      <c r="D93" s="72" t="str">
        <f t="shared" si="1"/>
        <v>No</v>
      </c>
      <c r="E93" s="84"/>
      <c r="F93" s="85"/>
      <c r="G93" s="74"/>
      <c r="H93" s="93"/>
      <c r="I93" s="87"/>
      <c r="J93" s="87"/>
      <c r="K93" s="92"/>
      <c r="L93" s="87"/>
      <c r="M93" s="87"/>
      <c r="N93" s="92"/>
      <c r="O93" s="87"/>
      <c r="P93" s="88"/>
      <c r="Q93" s="89"/>
      <c r="R93" s="86"/>
      <c r="S93" s="77"/>
      <c r="T93" s="125" t="b">
        <f>VLOOKUP($B93,'Config Measure Rules'!$A$2:$D$139,2,FALSE)</f>
        <v>1</v>
      </c>
      <c r="U93" s="125" t="b">
        <f>VLOOKUP($B93,'Config Measure Rules'!$A$2:$D$139,3,FALSE)</f>
        <v>1</v>
      </c>
      <c r="V93" s="125" t="b">
        <f>VLOOKUP($B93,'Config Measure Rules'!$A$2:$D$139,4,FALSE)</f>
        <v>1</v>
      </c>
    </row>
    <row r="94" spans="1:23" x14ac:dyDescent="0.3">
      <c r="A94" s="124">
        <v>89</v>
      </c>
      <c r="B94" s="71" t="s">
        <v>525</v>
      </c>
      <c r="C94" s="73" t="str">
        <f>VLOOKUP($B94,'Config Measure Rules'!$A$2:$E$139,5,FALSE)</f>
        <v>Basic</v>
      </c>
      <c r="D94" s="72" t="str">
        <f t="shared" si="1"/>
        <v>No</v>
      </c>
      <c r="E94" s="84"/>
      <c r="F94" s="85"/>
      <c r="G94" s="74"/>
      <c r="H94" s="93"/>
      <c r="I94" s="87"/>
      <c r="J94" s="87"/>
      <c r="K94" s="92"/>
      <c r="L94" s="87"/>
      <c r="M94" s="87"/>
      <c r="N94" s="92"/>
      <c r="O94" s="87"/>
      <c r="P94" s="88"/>
      <c r="Q94" s="89"/>
      <c r="R94" s="86"/>
      <c r="S94" s="77"/>
      <c r="T94" s="125" t="b">
        <f>VLOOKUP($B94,'Config Measure Rules'!$A$2:$D$139,2,FALSE)</f>
        <v>1</v>
      </c>
      <c r="U94" s="125" t="b">
        <f>VLOOKUP($B94,'Config Measure Rules'!$A$2:$D$139,3,FALSE)</f>
        <v>1</v>
      </c>
      <c r="V94" s="125" t="b">
        <f>VLOOKUP($B94,'Config Measure Rules'!$A$2:$D$139,4,FALSE)</f>
        <v>1</v>
      </c>
    </row>
    <row r="95" spans="1:23" x14ac:dyDescent="0.3">
      <c r="A95" s="124">
        <v>90</v>
      </c>
      <c r="B95" s="71" t="s">
        <v>525</v>
      </c>
      <c r="C95" s="73" t="str">
        <f>VLOOKUP($B95,'Config Measure Rules'!$A$2:$E$139,5,FALSE)</f>
        <v>Basic</v>
      </c>
      <c r="D95" s="72" t="str">
        <f t="shared" si="1"/>
        <v>No</v>
      </c>
      <c r="E95" s="84"/>
      <c r="F95" s="85"/>
      <c r="G95" s="74"/>
      <c r="H95" s="93"/>
      <c r="I95" s="87"/>
      <c r="J95" s="87"/>
      <c r="K95" s="92"/>
      <c r="L95" s="87"/>
      <c r="M95" s="87"/>
      <c r="N95" s="92"/>
      <c r="O95" s="87"/>
      <c r="P95" s="88"/>
      <c r="Q95" s="89"/>
      <c r="R95" s="86"/>
      <c r="S95" s="77"/>
      <c r="T95" s="125" t="b">
        <f>VLOOKUP($B95,'Config Measure Rules'!$A$2:$D$139,2,FALSE)</f>
        <v>1</v>
      </c>
      <c r="U95" s="125" t="b">
        <f>VLOOKUP($B95,'Config Measure Rules'!$A$2:$D$139,3,FALSE)</f>
        <v>1</v>
      </c>
      <c r="V95" s="125" t="b">
        <f>VLOOKUP($B95,'Config Measure Rules'!$A$2:$D$139,4,FALSE)</f>
        <v>1</v>
      </c>
    </row>
    <row r="96" spans="1:23" ht="37.5" x14ac:dyDescent="0.3">
      <c r="A96" s="124">
        <v>91</v>
      </c>
      <c r="B96" s="71" t="s">
        <v>398</v>
      </c>
      <c r="C96" s="73" t="str">
        <f>VLOOKUP($B96,'Config Measure Rules'!$A$2:$E$139,5,FALSE)</f>
        <v>Basic</v>
      </c>
      <c r="D96" s="72" t="str">
        <f t="shared" si="1"/>
        <v>Yes</v>
      </c>
      <c r="E96" s="73" t="s">
        <v>257</v>
      </c>
      <c r="F96" s="85" t="s">
        <v>126</v>
      </c>
      <c r="G96" s="74" t="s">
        <v>655</v>
      </c>
      <c r="H96" s="93">
        <v>40179</v>
      </c>
      <c r="I96" s="87"/>
      <c r="J96" s="87"/>
      <c r="K96" s="92">
        <v>6.0999999999999999E-2</v>
      </c>
      <c r="L96" s="87"/>
      <c r="M96" s="87"/>
      <c r="N96" s="92">
        <v>0.09</v>
      </c>
      <c r="O96" s="87"/>
      <c r="P96" s="88"/>
      <c r="Q96" s="89">
        <v>0.1</v>
      </c>
      <c r="R96" s="86" t="s">
        <v>667</v>
      </c>
      <c r="S96" s="77"/>
      <c r="T96" s="125" t="b">
        <f>VLOOKUP($B96,'Config Measure Rules'!$A$2:$D$139,2,FALSE)</f>
        <v>0</v>
      </c>
      <c r="U96" s="125" t="b">
        <f>VLOOKUP($B96,'Config Measure Rules'!$A$2:$D$139,3,FALSE)</f>
        <v>0</v>
      </c>
      <c r="V96" s="125" t="b">
        <f>VLOOKUP($B96,'Config Measure Rules'!$A$2:$D$139,4,FALSE)</f>
        <v>1</v>
      </c>
    </row>
    <row r="97" spans="1:22" x14ac:dyDescent="0.3">
      <c r="A97" s="124">
        <v>92</v>
      </c>
      <c r="B97" s="71" t="s">
        <v>398</v>
      </c>
      <c r="C97" s="73" t="str">
        <f>VLOOKUP($B97,'Config Measure Rules'!$A$2:$E$139,5,FALSE)</f>
        <v>Basic</v>
      </c>
      <c r="D97" s="72" t="str">
        <f t="shared" si="1"/>
        <v>No</v>
      </c>
      <c r="E97" s="84"/>
      <c r="F97" s="85"/>
      <c r="G97" s="74"/>
      <c r="H97" s="93"/>
      <c r="I97" s="87"/>
      <c r="J97" s="87"/>
      <c r="K97" s="92"/>
      <c r="L97" s="87"/>
      <c r="M97" s="87"/>
      <c r="N97" s="92"/>
      <c r="O97" s="87"/>
      <c r="P97" s="88"/>
      <c r="Q97" s="89"/>
      <c r="R97" s="86"/>
      <c r="S97" s="77"/>
      <c r="T97" s="125" t="b">
        <f>VLOOKUP($B97,'Config Measure Rules'!$A$2:$D$139,2,FALSE)</f>
        <v>0</v>
      </c>
      <c r="U97" s="125" t="b">
        <f>VLOOKUP($B97,'Config Measure Rules'!$A$2:$D$139,3,FALSE)</f>
        <v>0</v>
      </c>
      <c r="V97" s="125" t="b">
        <f>VLOOKUP($B97,'Config Measure Rules'!$A$2:$D$139,4,FALSE)</f>
        <v>1</v>
      </c>
    </row>
    <row r="98" spans="1:22" x14ac:dyDescent="0.3">
      <c r="A98" s="124">
        <v>93</v>
      </c>
      <c r="B98" s="71" t="s">
        <v>398</v>
      </c>
      <c r="C98" s="73" t="str">
        <f>VLOOKUP($B98,'Config Measure Rules'!$A$2:$E$139,5,FALSE)</f>
        <v>Basic</v>
      </c>
      <c r="D98" s="72" t="str">
        <f t="shared" si="1"/>
        <v>No</v>
      </c>
      <c r="E98" s="84"/>
      <c r="F98" s="85"/>
      <c r="G98" s="74"/>
      <c r="H98" s="93"/>
      <c r="I98" s="87"/>
      <c r="J98" s="87"/>
      <c r="K98" s="92"/>
      <c r="L98" s="87"/>
      <c r="M98" s="87"/>
      <c r="N98" s="92"/>
      <c r="O98" s="87"/>
      <c r="P98" s="88"/>
      <c r="Q98" s="89"/>
      <c r="R98" s="86"/>
      <c r="S98" s="77"/>
      <c r="T98" s="125" t="b">
        <f>VLOOKUP($B98,'Config Measure Rules'!$A$2:$D$139,2,FALSE)</f>
        <v>0</v>
      </c>
      <c r="U98" s="125" t="b">
        <f>VLOOKUP($B98,'Config Measure Rules'!$A$2:$D$139,3,FALSE)</f>
        <v>0</v>
      </c>
      <c r="V98" s="125" t="b">
        <f>VLOOKUP($B98,'Config Measure Rules'!$A$2:$D$139,4,FALSE)</f>
        <v>1</v>
      </c>
    </row>
    <row r="99" spans="1:22" x14ac:dyDescent="0.3">
      <c r="A99" s="124">
        <v>94</v>
      </c>
      <c r="B99" s="71" t="s">
        <v>398</v>
      </c>
      <c r="C99" s="73" t="str">
        <f>VLOOKUP($B99,'Config Measure Rules'!$A$2:$E$139,5,FALSE)</f>
        <v>Basic</v>
      </c>
      <c r="D99" s="72" t="str">
        <f t="shared" si="1"/>
        <v>No</v>
      </c>
      <c r="E99" s="84"/>
      <c r="F99" s="85"/>
      <c r="G99" s="74"/>
      <c r="H99" s="93"/>
      <c r="I99" s="87"/>
      <c r="J99" s="87"/>
      <c r="K99" s="92"/>
      <c r="L99" s="87"/>
      <c r="M99" s="87"/>
      <c r="N99" s="92"/>
      <c r="O99" s="87"/>
      <c r="P99" s="88"/>
      <c r="Q99" s="89"/>
      <c r="R99" s="86"/>
      <c r="S99" s="77"/>
      <c r="T99" s="125" t="b">
        <f>VLOOKUP($B99,'Config Measure Rules'!$A$2:$D$139,2,FALSE)</f>
        <v>0</v>
      </c>
      <c r="U99" s="125" t="b">
        <f>VLOOKUP($B99,'Config Measure Rules'!$A$2:$D$139,3,FALSE)</f>
        <v>0</v>
      </c>
      <c r="V99" s="125" t="b">
        <f>VLOOKUP($B99,'Config Measure Rules'!$A$2:$D$139,4,FALSE)</f>
        <v>1</v>
      </c>
    </row>
    <row r="100" spans="1:22" x14ac:dyDescent="0.3">
      <c r="A100" s="124">
        <v>95</v>
      </c>
      <c r="B100" s="71" t="s">
        <v>398</v>
      </c>
      <c r="C100" s="73" t="str">
        <f>VLOOKUP($B100,'Config Measure Rules'!$A$2:$E$139,5,FALSE)</f>
        <v>Basic</v>
      </c>
      <c r="D100" s="72" t="str">
        <f t="shared" si="1"/>
        <v>No</v>
      </c>
      <c r="E100" s="84"/>
      <c r="F100" s="85"/>
      <c r="G100" s="74"/>
      <c r="H100" s="93"/>
      <c r="I100" s="87"/>
      <c r="J100" s="87"/>
      <c r="K100" s="92"/>
      <c r="L100" s="87"/>
      <c r="M100" s="87"/>
      <c r="N100" s="92"/>
      <c r="O100" s="87"/>
      <c r="P100" s="88"/>
      <c r="Q100" s="89"/>
      <c r="R100" s="86"/>
      <c r="S100" s="77"/>
      <c r="T100" s="125" t="b">
        <f>VLOOKUP($B100,'Config Measure Rules'!$A$2:$D$139,2,FALSE)</f>
        <v>0</v>
      </c>
      <c r="U100" s="125" t="b">
        <f>VLOOKUP($B100,'Config Measure Rules'!$A$2:$D$139,3,FALSE)</f>
        <v>0</v>
      </c>
      <c r="V100" s="125" t="b">
        <f>VLOOKUP($B100,'Config Measure Rules'!$A$2:$D$139,4,FALSE)</f>
        <v>1</v>
      </c>
    </row>
    <row r="101" spans="1:22" ht="123.65" customHeight="1" x14ac:dyDescent="0.3">
      <c r="A101" s="124">
        <v>96</v>
      </c>
      <c r="B101" s="71" t="s">
        <v>399</v>
      </c>
      <c r="C101" s="73" t="str">
        <f>VLOOKUP($B101,'Config Measure Rules'!$A$2:$E$139,5,FALSE)</f>
        <v>Basic</v>
      </c>
      <c r="D101" s="72" t="str">
        <f t="shared" si="1"/>
        <v>Yes</v>
      </c>
      <c r="E101" s="73" t="s">
        <v>258</v>
      </c>
      <c r="F101" s="85" t="s">
        <v>154</v>
      </c>
      <c r="G101" s="74" t="s">
        <v>791</v>
      </c>
      <c r="H101" s="93">
        <v>40909</v>
      </c>
      <c r="I101" s="87">
        <v>5091</v>
      </c>
      <c r="J101" s="87">
        <v>172000</v>
      </c>
      <c r="K101" s="92"/>
      <c r="L101" s="87">
        <v>5891</v>
      </c>
      <c r="M101" s="87"/>
      <c r="N101" s="92"/>
      <c r="O101" s="87">
        <v>6000</v>
      </c>
      <c r="P101" s="88">
        <v>192017</v>
      </c>
      <c r="Q101" s="89"/>
      <c r="R101" s="86" t="s">
        <v>754</v>
      </c>
      <c r="S101" s="77"/>
      <c r="T101" s="125" t="b">
        <f>VLOOKUP($B101,'Config Measure Rules'!$A$2:$D$139,2,FALSE)</f>
        <v>1</v>
      </c>
      <c r="U101" s="125" t="b">
        <f>VLOOKUP($B101,'Config Measure Rules'!$A$2:$D$139,3,FALSE)</f>
        <v>1</v>
      </c>
      <c r="V101" s="125" t="b">
        <f>VLOOKUP($B101,'Config Measure Rules'!$A$2:$D$139,4,FALSE)</f>
        <v>0</v>
      </c>
    </row>
    <row r="102" spans="1:22" ht="225" x14ac:dyDescent="0.3">
      <c r="A102" s="124">
        <v>97</v>
      </c>
      <c r="B102" s="71" t="s">
        <v>399</v>
      </c>
      <c r="C102" s="73" t="str">
        <f>VLOOKUP($B102,'Config Measure Rules'!$A$2:$E$139,5,FALSE)</f>
        <v>Basic</v>
      </c>
      <c r="D102" s="72" t="str">
        <f t="shared" si="1"/>
        <v>Yes</v>
      </c>
      <c r="E102" s="84"/>
      <c r="F102" s="85"/>
      <c r="G102" s="74"/>
      <c r="H102" s="93"/>
      <c r="I102" s="87"/>
      <c r="J102" s="87"/>
      <c r="K102" s="92"/>
      <c r="L102" s="87"/>
      <c r="M102" s="87"/>
      <c r="N102" s="92"/>
      <c r="O102" s="87"/>
      <c r="P102" s="88"/>
      <c r="Q102" s="89"/>
      <c r="R102" s="86" t="s">
        <v>800</v>
      </c>
      <c r="S102" s="77"/>
      <c r="T102" s="125" t="b">
        <f>VLOOKUP($B102,'Config Measure Rules'!$A$2:$D$139,2,FALSE)</f>
        <v>1</v>
      </c>
      <c r="U102" s="125" t="b">
        <f>VLOOKUP($B102,'Config Measure Rules'!$A$2:$D$139,3,FALSE)</f>
        <v>1</v>
      </c>
      <c r="V102" s="125" t="b">
        <f>VLOOKUP($B102,'Config Measure Rules'!$A$2:$D$139,4,FALSE)</f>
        <v>0</v>
      </c>
    </row>
    <row r="103" spans="1:22" x14ac:dyDescent="0.3">
      <c r="A103" s="124">
        <v>98</v>
      </c>
      <c r="B103" s="71" t="s">
        <v>399</v>
      </c>
      <c r="C103" s="73" t="str">
        <f>VLOOKUP($B103,'Config Measure Rules'!$A$2:$E$139,5,FALSE)</f>
        <v>Basic</v>
      </c>
      <c r="D103" s="72" t="str">
        <f t="shared" si="1"/>
        <v>No</v>
      </c>
      <c r="E103" s="84"/>
      <c r="F103" s="85"/>
      <c r="G103" s="74"/>
      <c r="H103" s="93"/>
      <c r="I103" s="87"/>
      <c r="J103" s="87"/>
      <c r="K103" s="92"/>
      <c r="L103" s="87"/>
      <c r="M103" s="87"/>
      <c r="N103" s="92"/>
      <c r="O103" s="87"/>
      <c r="P103" s="88"/>
      <c r="Q103" s="89"/>
      <c r="R103" s="86"/>
      <c r="S103" s="77"/>
      <c r="T103" s="125" t="b">
        <f>VLOOKUP($B103,'Config Measure Rules'!$A$2:$D$139,2,FALSE)</f>
        <v>1</v>
      </c>
      <c r="U103" s="125" t="b">
        <f>VLOOKUP($B103,'Config Measure Rules'!$A$2:$D$139,3,FALSE)</f>
        <v>1</v>
      </c>
      <c r="V103" s="125" t="b">
        <f>VLOOKUP($B103,'Config Measure Rules'!$A$2:$D$139,4,FALSE)</f>
        <v>0</v>
      </c>
    </row>
    <row r="104" spans="1:22" x14ac:dyDescent="0.3">
      <c r="A104" s="124">
        <v>99</v>
      </c>
      <c r="B104" s="71" t="s">
        <v>399</v>
      </c>
      <c r="C104" s="73" t="str">
        <f>VLOOKUP($B104,'Config Measure Rules'!$A$2:$E$139,5,FALSE)</f>
        <v>Basic</v>
      </c>
      <c r="D104" s="72" t="str">
        <f t="shared" si="1"/>
        <v>No</v>
      </c>
      <c r="E104" s="84"/>
      <c r="F104" s="85"/>
      <c r="G104" s="74"/>
      <c r="H104" s="93"/>
      <c r="I104" s="87"/>
      <c r="J104" s="87"/>
      <c r="K104" s="92"/>
      <c r="L104" s="87"/>
      <c r="M104" s="87"/>
      <c r="N104" s="92"/>
      <c r="O104" s="87"/>
      <c r="P104" s="88"/>
      <c r="Q104" s="89"/>
      <c r="R104" s="86"/>
      <c r="S104" s="77"/>
      <c r="T104" s="125" t="b">
        <f>VLOOKUP($B104,'Config Measure Rules'!$A$2:$D$139,2,FALSE)</f>
        <v>1</v>
      </c>
      <c r="U104" s="125" t="b">
        <f>VLOOKUP($B104,'Config Measure Rules'!$A$2:$D$139,3,FALSE)</f>
        <v>1</v>
      </c>
      <c r="V104" s="125" t="b">
        <f>VLOOKUP($B104,'Config Measure Rules'!$A$2:$D$139,4,FALSE)</f>
        <v>0</v>
      </c>
    </row>
    <row r="105" spans="1:22" x14ac:dyDescent="0.3">
      <c r="A105" s="124">
        <v>100</v>
      </c>
      <c r="B105" s="71" t="s">
        <v>399</v>
      </c>
      <c r="C105" s="73" t="str">
        <f>VLOOKUP($B105,'Config Measure Rules'!$A$2:$E$139,5,FALSE)</f>
        <v>Basic</v>
      </c>
      <c r="D105" s="72" t="str">
        <f t="shared" si="1"/>
        <v>No</v>
      </c>
      <c r="E105" s="84"/>
      <c r="F105" s="85"/>
      <c r="G105" s="74"/>
      <c r="H105" s="93"/>
      <c r="I105" s="87"/>
      <c r="J105" s="87"/>
      <c r="K105" s="92"/>
      <c r="L105" s="87"/>
      <c r="M105" s="87"/>
      <c r="N105" s="92"/>
      <c r="O105" s="87"/>
      <c r="P105" s="88"/>
      <c r="Q105" s="89"/>
      <c r="R105" s="86"/>
      <c r="S105" s="77"/>
      <c r="T105" s="125" t="b">
        <f>VLOOKUP($B105,'Config Measure Rules'!$A$2:$D$139,2,FALSE)</f>
        <v>1</v>
      </c>
      <c r="U105" s="125" t="b">
        <f>VLOOKUP($B105,'Config Measure Rules'!$A$2:$D$139,3,FALSE)</f>
        <v>1</v>
      </c>
      <c r="V105" s="125" t="b">
        <f>VLOOKUP($B105,'Config Measure Rules'!$A$2:$D$139,4,FALSE)</f>
        <v>0</v>
      </c>
    </row>
    <row r="106" spans="1:22" ht="62.5" x14ac:dyDescent="0.3">
      <c r="A106" s="124">
        <v>101</v>
      </c>
      <c r="B106" s="71" t="s">
        <v>400</v>
      </c>
      <c r="C106" s="75" t="str">
        <f>VLOOKUP($B106,'Config Measure Rules'!$A$2:$E$139,5,FALSE)</f>
        <v>Short-Term</v>
      </c>
      <c r="D106" s="72" t="str">
        <f t="shared" si="1"/>
        <v>No</v>
      </c>
      <c r="E106" s="75" t="s">
        <v>259</v>
      </c>
      <c r="F106" s="85"/>
      <c r="G106" s="74"/>
      <c r="H106" s="93"/>
      <c r="I106" s="87"/>
      <c r="J106" s="87"/>
      <c r="K106" s="92"/>
      <c r="L106" s="87"/>
      <c r="M106" s="87"/>
      <c r="N106" s="92"/>
      <c r="O106" s="87"/>
      <c r="P106" s="88"/>
      <c r="Q106" s="89"/>
      <c r="R106" s="86"/>
      <c r="S106" s="77"/>
      <c r="T106" s="125" t="b">
        <f>VLOOKUP($B106,'Config Measure Rules'!$A$2:$D$139,2,FALSE)</f>
        <v>1</v>
      </c>
      <c r="U106" s="125" t="b">
        <f>VLOOKUP($B106,'Config Measure Rules'!$A$2:$D$139,3,FALSE)</f>
        <v>0</v>
      </c>
      <c r="V106" s="125" t="b">
        <f>VLOOKUP($B106,'Config Measure Rules'!$A$2:$D$139,4,FALSE)</f>
        <v>0</v>
      </c>
    </row>
    <row r="107" spans="1:22" x14ac:dyDescent="0.3">
      <c r="A107" s="124">
        <v>102</v>
      </c>
      <c r="B107" s="71" t="s">
        <v>400</v>
      </c>
      <c r="C107" s="73" t="str">
        <f>VLOOKUP($B107,'Config Measure Rules'!$A$2:$E$139,5,FALSE)</f>
        <v>Short-Term</v>
      </c>
      <c r="D107" s="72" t="str">
        <f t="shared" si="1"/>
        <v>No</v>
      </c>
      <c r="E107" s="84"/>
      <c r="F107" s="85"/>
      <c r="G107" s="74"/>
      <c r="H107" s="93"/>
      <c r="I107" s="87"/>
      <c r="J107" s="87"/>
      <c r="K107" s="92"/>
      <c r="L107" s="87"/>
      <c r="M107" s="87"/>
      <c r="N107" s="92"/>
      <c r="O107" s="87"/>
      <c r="P107" s="88"/>
      <c r="Q107" s="89"/>
      <c r="R107" s="86"/>
      <c r="S107" s="77"/>
      <c r="T107" s="125" t="b">
        <f>VLOOKUP($B107,'Config Measure Rules'!$A$2:$D$139,2,FALSE)</f>
        <v>1</v>
      </c>
      <c r="U107" s="125" t="b">
        <f>VLOOKUP($B107,'Config Measure Rules'!$A$2:$D$139,3,FALSE)</f>
        <v>0</v>
      </c>
      <c r="V107" s="125" t="b">
        <f>VLOOKUP($B107,'Config Measure Rules'!$A$2:$D$139,4,FALSE)</f>
        <v>0</v>
      </c>
    </row>
    <row r="108" spans="1:22" x14ac:dyDescent="0.3">
      <c r="A108" s="124">
        <v>103</v>
      </c>
      <c r="B108" s="71" t="s">
        <v>400</v>
      </c>
      <c r="C108" s="73" t="str">
        <f>VLOOKUP($B108,'Config Measure Rules'!$A$2:$E$139,5,FALSE)</f>
        <v>Short-Term</v>
      </c>
      <c r="D108" s="72" t="str">
        <f t="shared" si="1"/>
        <v>No</v>
      </c>
      <c r="E108" s="84"/>
      <c r="F108" s="85"/>
      <c r="G108" s="74"/>
      <c r="H108" s="93"/>
      <c r="I108" s="87"/>
      <c r="J108" s="87"/>
      <c r="K108" s="92"/>
      <c r="L108" s="87"/>
      <c r="M108" s="87"/>
      <c r="N108" s="92"/>
      <c r="O108" s="87"/>
      <c r="P108" s="88"/>
      <c r="Q108" s="89"/>
      <c r="R108" s="86"/>
      <c r="S108" s="77"/>
      <c r="T108" s="125" t="b">
        <f>VLOOKUP($B108,'Config Measure Rules'!$A$2:$D$139,2,FALSE)</f>
        <v>1</v>
      </c>
      <c r="U108" s="125" t="b">
        <f>VLOOKUP($B108,'Config Measure Rules'!$A$2:$D$139,3,FALSE)</f>
        <v>0</v>
      </c>
      <c r="V108" s="125" t="b">
        <f>VLOOKUP($B108,'Config Measure Rules'!$A$2:$D$139,4,FALSE)</f>
        <v>0</v>
      </c>
    </row>
    <row r="109" spans="1:22" x14ac:dyDescent="0.3">
      <c r="A109" s="124">
        <v>104</v>
      </c>
      <c r="B109" s="71" t="s">
        <v>400</v>
      </c>
      <c r="C109" s="73" t="str">
        <f>VLOOKUP($B109,'Config Measure Rules'!$A$2:$E$139,5,FALSE)</f>
        <v>Short-Term</v>
      </c>
      <c r="D109" s="72" t="str">
        <f t="shared" si="1"/>
        <v>No</v>
      </c>
      <c r="E109" s="84"/>
      <c r="F109" s="85"/>
      <c r="G109" s="74"/>
      <c r="H109" s="93"/>
      <c r="I109" s="87"/>
      <c r="J109" s="87"/>
      <c r="K109" s="92"/>
      <c r="L109" s="87"/>
      <c r="M109" s="87"/>
      <c r="N109" s="92"/>
      <c r="O109" s="87"/>
      <c r="P109" s="88"/>
      <c r="Q109" s="89"/>
      <c r="R109" s="86"/>
      <c r="S109" s="77"/>
      <c r="T109" s="125" t="b">
        <f>VLOOKUP($B109,'Config Measure Rules'!$A$2:$D$139,2,FALSE)</f>
        <v>1</v>
      </c>
      <c r="U109" s="125" t="b">
        <f>VLOOKUP($B109,'Config Measure Rules'!$A$2:$D$139,3,FALSE)</f>
        <v>0</v>
      </c>
      <c r="V109" s="125" t="b">
        <f>VLOOKUP($B109,'Config Measure Rules'!$A$2:$D$139,4,FALSE)</f>
        <v>0</v>
      </c>
    </row>
    <row r="110" spans="1:22" x14ac:dyDescent="0.3">
      <c r="A110" s="124">
        <v>105</v>
      </c>
      <c r="B110" s="71" t="s">
        <v>400</v>
      </c>
      <c r="C110" s="73" t="str">
        <f>VLOOKUP($B110,'Config Measure Rules'!$A$2:$E$139,5,FALSE)</f>
        <v>Short-Term</v>
      </c>
      <c r="D110" s="72" t="str">
        <f t="shared" si="1"/>
        <v>No</v>
      </c>
      <c r="E110" s="84"/>
      <c r="F110" s="85"/>
      <c r="G110" s="74"/>
      <c r="H110" s="93"/>
      <c r="I110" s="87"/>
      <c r="J110" s="87"/>
      <c r="K110" s="92"/>
      <c r="L110" s="87"/>
      <c r="M110" s="87"/>
      <c r="N110" s="92"/>
      <c r="O110" s="87"/>
      <c r="P110" s="88"/>
      <c r="Q110" s="89"/>
      <c r="R110" s="86"/>
      <c r="S110" s="77"/>
      <c r="T110" s="125" t="b">
        <f>VLOOKUP($B110,'Config Measure Rules'!$A$2:$D$139,2,FALSE)</f>
        <v>1</v>
      </c>
      <c r="U110" s="125" t="b">
        <f>VLOOKUP($B110,'Config Measure Rules'!$A$2:$D$139,3,FALSE)</f>
        <v>0</v>
      </c>
      <c r="V110" s="125" t="b">
        <f>VLOOKUP($B110,'Config Measure Rules'!$A$2:$D$139,4,FALSE)</f>
        <v>0</v>
      </c>
    </row>
    <row r="111" spans="1:22" ht="75" x14ac:dyDescent="0.3">
      <c r="A111" s="124">
        <v>106</v>
      </c>
      <c r="B111" s="71" t="s">
        <v>401</v>
      </c>
      <c r="C111" s="75" t="str">
        <f>VLOOKUP($B111,'Config Measure Rules'!$A$2:$E$139,5,FALSE)</f>
        <v>Short-Term</v>
      </c>
      <c r="D111" s="72" t="str">
        <f t="shared" si="1"/>
        <v>No</v>
      </c>
      <c r="E111" s="75" t="s">
        <v>261</v>
      </c>
      <c r="F111" s="85"/>
      <c r="G111" s="74"/>
      <c r="H111" s="93"/>
      <c r="I111" s="88"/>
      <c r="J111" s="88"/>
      <c r="K111" s="89"/>
      <c r="L111" s="87"/>
      <c r="M111" s="87"/>
      <c r="N111" s="92"/>
      <c r="O111" s="88"/>
      <c r="P111" s="88"/>
      <c r="Q111" s="89"/>
      <c r="R111" s="86"/>
      <c r="S111" s="77"/>
      <c r="T111" s="125" t="b">
        <f>VLOOKUP($B111,'Config Measure Rules'!$A$2:$D$139,2,FALSE)</f>
        <v>1</v>
      </c>
      <c r="U111" s="125" t="b">
        <f>VLOOKUP($B111,'Config Measure Rules'!$A$2:$D$139,3,FALSE)</f>
        <v>0</v>
      </c>
      <c r="V111" s="125" t="b">
        <f>VLOOKUP($B111,'Config Measure Rules'!$A$2:$D$139,4,FALSE)</f>
        <v>0</v>
      </c>
    </row>
    <row r="112" spans="1:22" x14ac:dyDescent="0.3">
      <c r="A112" s="124">
        <v>107</v>
      </c>
      <c r="B112" s="71" t="s">
        <v>401</v>
      </c>
      <c r="C112" s="73" t="str">
        <f>VLOOKUP($B112,'Config Measure Rules'!$A$2:$E$139,5,FALSE)</f>
        <v>Short-Term</v>
      </c>
      <c r="D112" s="72" t="str">
        <f t="shared" si="1"/>
        <v>No</v>
      </c>
      <c r="E112" s="84"/>
      <c r="F112" s="85"/>
      <c r="G112" s="74"/>
      <c r="H112" s="93"/>
      <c r="I112" s="87"/>
      <c r="J112" s="87"/>
      <c r="K112" s="92"/>
      <c r="L112" s="87"/>
      <c r="M112" s="87"/>
      <c r="N112" s="92"/>
      <c r="O112" s="87"/>
      <c r="P112" s="88"/>
      <c r="Q112" s="89"/>
      <c r="R112" s="86"/>
      <c r="S112" s="77"/>
      <c r="T112" s="125" t="b">
        <f>VLOOKUP($B112,'Config Measure Rules'!$A$2:$D$139,2,FALSE)</f>
        <v>1</v>
      </c>
      <c r="U112" s="125" t="b">
        <f>VLOOKUP($B112,'Config Measure Rules'!$A$2:$D$139,3,FALSE)</f>
        <v>0</v>
      </c>
      <c r="V112" s="125" t="b">
        <f>VLOOKUP($B112,'Config Measure Rules'!$A$2:$D$139,4,FALSE)</f>
        <v>0</v>
      </c>
    </row>
    <row r="113" spans="1:22" x14ac:dyDescent="0.3">
      <c r="A113" s="124">
        <v>108</v>
      </c>
      <c r="B113" s="71" t="s">
        <v>401</v>
      </c>
      <c r="C113" s="73" t="str">
        <f>VLOOKUP($B113,'Config Measure Rules'!$A$2:$E$139,5,FALSE)</f>
        <v>Short-Term</v>
      </c>
      <c r="D113" s="72" t="str">
        <f t="shared" si="1"/>
        <v>No</v>
      </c>
      <c r="E113" s="84"/>
      <c r="F113" s="85"/>
      <c r="G113" s="74"/>
      <c r="H113" s="93"/>
      <c r="I113" s="87"/>
      <c r="J113" s="87"/>
      <c r="K113" s="92"/>
      <c r="L113" s="87"/>
      <c r="M113" s="87"/>
      <c r="N113" s="92"/>
      <c r="O113" s="87"/>
      <c r="P113" s="88"/>
      <c r="Q113" s="89"/>
      <c r="R113" s="86"/>
      <c r="S113" s="77"/>
      <c r="T113" s="125" t="b">
        <f>VLOOKUP($B113,'Config Measure Rules'!$A$2:$D$139,2,FALSE)</f>
        <v>1</v>
      </c>
      <c r="U113" s="125" t="b">
        <f>VLOOKUP($B113,'Config Measure Rules'!$A$2:$D$139,3,FALSE)</f>
        <v>0</v>
      </c>
      <c r="V113" s="125" t="b">
        <f>VLOOKUP($B113,'Config Measure Rules'!$A$2:$D$139,4,FALSE)</f>
        <v>0</v>
      </c>
    </row>
    <row r="114" spans="1:22" x14ac:dyDescent="0.3">
      <c r="A114" s="124">
        <v>109</v>
      </c>
      <c r="B114" s="71" t="s">
        <v>401</v>
      </c>
      <c r="C114" s="73" t="str">
        <f>VLOOKUP($B114,'Config Measure Rules'!$A$2:$E$139,5,FALSE)</f>
        <v>Short-Term</v>
      </c>
      <c r="D114" s="72" t="str">
        <f t="shared" si="1"/>
        <v>No</v>
      </c>
      <c r="E114" s="84"/>
      <c r="F114" s="85"/>
      <c r="G114" s="74"/>
      <c r="H114" s="93"/>
      <c r="I114" s="87"/>
      <c r="J114" s="87"/>
      <c r="K114" s="92"/>
      <c r="L114" s="87"/>
      <c r="M114" s="87"/>
      <c r="N114" s="92"/>
      <c r="O114" s="87"/>
      <c r="P114" s="88"/>
      <c r="Q114" s="89"/>
      <c r="R114" s="86"/>
      <c r="S114" s="77"/>
      <c r="T114" s="125" t="b">
        <f>VLOOKUP($B114,'Config Measure Rules'!$A$2:$D$139,2,FALSE)</f>
        <v>1</v>
      </c>
      <c r="U114" s="125" t="b">
        <f>VLOOKUP($B114,'Config Measure Rules'!$A$2:$D$139,3,FALSE)</f>
        <v>0</v>
      </c>
      <c r="V114" s="125" t="b">
        <f>VLOOKUP($B114,'Config Measure Rules'!$A$2:$D$139,4,FALSE)</f>
        <v>0</v>
      </c>
    </row>
    <row r="115" spans="1:22" x14ac:dyDescent="0.3">
      <c r="A115" s="124">
        <v>110</v>
      </c>
      <c r="B115" s="71" t="s">
        <v>401</v>
      </c>
      <c r="C115" s="73" t="str">
        <f>VLOOKUP($B115,'Config Measure Rules'!$A$2:$E$139,5,FALSE)</f>
        <v>Short-Term</v>
      </c>
      <c r="D115" s="72" t="str">
        <f t="shared" si="1"/>
        <v>No</v>
      </c>
      <c r="E115" s="84"/>
      <c r="F115" s="85"/>
      <c r="G115" s="74"/>
      <c r="H115" s="93"/>
      <c r="I115" s="87"/>
      <c r="J115" s="87"/>
      <c r="K115" s="92"/>
      <c r="L115" s="87"/>
      <c r="M115" s="87"/>
      <c r="N115" s="92"/>
      <c r="O115" s="87"/>
      <c r="P115" s="88"/>
      <c r="Q115" s="89"/>
      <c r="R115" s="86"/>
      <c r="S115" s="77"/>
      <c r="T115" s="125" t="b">
        <f>VLOOKUP($B115,'Config Measure Rules'!$A$2:$D$139,2,FALSE)</f>
        <v>1</v>
      </c>
      <c r="U115" s="125" t="b">
        <f>VLOOKUP($B115,'Config Measure Rules'!$A$2:$D$139,3,FALSE)</f>
        <v>0</v>
      </c>
      <c r="V115" s="125" t="b">
        <f>VLOOKUP($B115,'Config Measure Rules'!$A$2:$D$139,4,FALSE)</f>
        <v>0</v>
      </c>
    </row>
    <row r="116" spans="1:22" ht="37.5" x14ac:dyDescent="0.3">
      <c r="A116" s="124">
        <v>111</v>
      </c>
      <c r="B116" s="71" t="s">
        <v>402</v>
      </c>
      <c r="C116" s="75" t="str">
        <f>VLOOKUP($B116,'Config Measure Rules'!$A$2:$E$139,5,FALSE)</f>
        <v>Short-Term</v>
      </c>
      <c r="D116" s="72" t="str">
        <f t="shared" si="1"/>
        <v>No</v>
      </c>
      <c r="E116" s="75" t="s">
        <v>262</v>
      </c>
      <c r="F116" s="85"/>
      <c r="G116" s="74"/>
      <c r="H116" s="93"/>
      <c r="I116" s="88"/>
      <c r="J116" s="88"/>
      <c r="K116" s="89"/>
      <c r="L116" s="87"/>
      <c r="M116" s="87"/>
      <c r="N116" s="92"/>
      <c r="O116" s="88"/>
      <c r="P116" s="88"/>
      <c r="Q116" s="89"/>
      <c r="R116" s="86"/>
      <c r="S116" s="77"/>
      <c r="T116" s="125" t="b">
        <f>VLOOKUP($B116,'Config Measure Rules'!$A$2:$D$139,2,FALSE)</f>
        <v>1</v>
      </c>
      <c r="U116" s="125" t="b">
        <f>VLOOKUP($B116,'Config Measure Rules'!$A$2:$D$139,3,FALSE)</f>
        <v>0</v>
      </c>
      <c r="V116" s="125" t="b">
        <f>VLOOKUP($B116,'Config Measure Rules'!$A$2:$D$139,4,FALSE)</f>
        <v>0</v>
      </c>
    </row>
    <row r="117" spans="1:22" x14ac:dyDescent="0.3">
      <c r="A117" s="124">
        <v>112</v>
      </c>
      <c r="B117" s="71" t="s">
        <v>402</v>
      </c>
      <c r="C117" s="73" t="str">
        <f>VLOOKUP($B117,'Config Measure Rules'!$A$2:$E$139,5,FALSE)</f>
        <v>Short-Term</v>
      </c>
      <c r="D117" s="72" t="str">
        <f t="shared" si="1"/>
        <v>No</v>
      </c>
      <c r="E117" s="84"/>
      <c r="F117" s="85"/>
      <c r="G117" s="74"/>
      <c r="H117" s="93"/>
      <c r="I117" s="87"/>
      <c r="J117" s="87"/>
      <c r="K117" s="92"/>
      <c r="L117" s="87"/>
      <c r="M117" s="87"/>
      <c r="N117" s="92"/>
      <c r="O117" s="87"/>
      <c r="P117" s="88"/>
      <c r="Q117" s="89"/>
      <c r="R117" s="86"/>
      <c r="S117" s="77"/>
      <c r="T117" s="125" t="b">
        <f>VLOOKUP($B117,'Config Measure Rules'!$A$2:$D$139,2,FALSE)</f>
        <v>1</v>
      </c>
      <c r="U117" s="125" t="b">
        <f>VLOOKUP($B117,'Config Measure Rules'!$A$2:$D$139,3,FALSE)</f>
        <v>0</v>
      </c>
      <c r="V117" s="125" t="b">
        <f>VLOOKUP($B117,'Config Measure Rules'!$A$2:$D$139,4,FALSE)</f>
        <v>0</v>
      </c>
    </row>
    <row r="118" spans="1:22" x14ac:dyDescent="0.3">
      <c r="A118" s="124">
        <v>113</v>
      </c>
      <c r="B118" s="71" t="s">
        <v>402</v>
      </c>
      <c r="C118" s="73" t="str">
        <f>VLOOKUP($B118,'Config Measure Rules'!$A$2:$E$139,5,FALSE)</f>
        <v>Short-Term</v>
      </c>
      <c r="D118" s="72" t="str">
        <f t="shared" si="1"/>
        <v>No</v>
      </c>
      <c r="E118" s="84"/>
      <c r="F118" s="85"/>
      <c r="G118" s="74"/>
      <c r="H118" s="93"/>
      <c r="I118" s="87"/>
      <c r="J118" s="87"/>
      <c r="K118" s="92"/>
      <c r="L118" s="87"/>
      <c r="M118" s="87"/>
      <c r="N118" s="92"/>
      <c r="O118" s="87"/>
      <c r="P118" s="88"/>
      <c r="Q118" s="89"/>
      <c r="R118" s="86"/>
      <c r="S118" s="77"/>
      <c r="T118" s="125" t="b">
        <f>VLOOKUP($B118,'Config Measure Rules'!$A$2:$D$139,2,FALSE)</f>
        <v>1</v>
      </c>
      <c r="U118" s="125" t="b">
        <f>VLOOKUP($B118,'Config Measure Rules'!$A$2:$D$139,3,FALSE)</f>
        <v>0</v>
      </c>
      <c r="V118" s="125" t="b">
        <f>VLOOKUP($B118,'Config Measure Rules'!$A$2:$D$139,4,FALSE)</f>
        <v>0</v>
      </c>
    </row>
    <row r="119" spans="1:22" x14ac:dyDescent="0.3">
      <c r="A119" s="124">
        <v>114</v>
      </c>
      <c r="B119" s="71" t="s">
        <v>402</v>
      </c>
      <c r="C119" s="73" t="str">
        <f>VLOOKUP($B119,'Config Measure Rules'!$A$2:$E$139,5,FALSE)</f>
        <v>Short-Term</v>
      </c>
      <c r="D119" s="72" t="str">
        <f t="shared" si="1"/>
        <v>No</v>
      </c>
      <c r="E119" s="84"/>
      <c r="F119" s="85"/>
      <c r="G119" s="74"/>
      <c r="H119" s="93"/>
      <c r="I119" s="87"/>
      <c r="J119" s="87"/>
      <c r="K119" s="92"/>
      <c r="L119" s="87"/>
      <c r="M119" s="87"/>
      <c r="N119" s="92"/>
      <c r="O119" s="87"/>
      <c r="P119" s="88"/>
      <c r="Q119" s="89"/>
      <c r="R119" s="86"/>
      <c r="S119" s="77"/>
      <c r="T119" s="125" t="b">
        <f>VLOOKUP($B119,'Config Measure Rules'!$A$2:$D$139,2,FALSE)</f>
        <v>1</v>
      </c>
      <c r="U119" s="125" t="b">
        <f>VLOOKUP($B119,'Config Measure Rules'!$A$2:$D$139,3,FALSE)</f>
        <v>0</v>
      </c>
      <c r="V119" s="125" t="b">
        <f>VLOOKUP($B119,'Config Measure Rules'!$A$2:$D$139,4,FALSE)</f>
        <v>0</v>
      </c>
    </row>
    <row r="120" spans="1:22" x14ac:dyDescent="0.3">
      <c r="A120" s="124">
        <v>115</v>
      </c>
      <c r="B120" s="71" t="s">
        <v>402</v>
      </c>
      <c r="C120" s="73" t="str">
        <f>VLOOKUP($B120,'Config Measure Rules'!$A$2:$E$139,5,FALSE)</f>
        <v>Short-Term</v>
      </c>
      <c r="D120" s="72" t="str">
        <f t="shared" si="1"/>
        <v>No</v>
      </c>
      <c r="E120" s="84"/>
      <c r="F120" s="85"/>
      <c r="G120" s="74"/>
      <c r="H120" s="93"/>
      <c r="I120" s="87"/>
      <c r="J120" s="87"/>
      <c r="K120" s="92"/>
      <c r="L120" s="87"/>
      <c r="M120" s="87"/>
      <c r="N120" s="92"/>
      <c r="O120" s="87"/>
      <c r="P120" s="88"/>
      <c r="Q120" s="89"/>
      <c r="R120" s="86"/>
      <c r="S120" s="77"/>
      <c r="T120" s="125" t="b">
        <f>VLOOKUP($B120,'Config Measure Rules'!$A$2:$D$139,2,FALSE)</f>
        <v>1</v>
      </c>
      <c r="U120" s="125" t="b">
        <f>VLOOKUP($B120,'Config Measure Rules'!$A$2:$D$139,3,FALSE)</f>
        <v>0</v>
      </c>
      <c r="V120" s="125" t="b">
        <f>VLOOKUP($B120,'Config Measure Rules'!$A$2:$D$139,4,FALSE)</f>
        <v>0</v>
      </c>
    </row>
    <row r="121" spans="1:22" ht="50" x14ac:dyDescent="0.3">
      <c r="A121" s="124">
        <v>116</v>
      </c>
      <c r="B121" s="71" t="s">
        <v>403</v>
      </c>
      <c r="C121" s="75" t="str">
        <f>VLOOKUP($B121,'Config Measure Rules'!$A$2:$E$139,5,FALSE)</f>
        <v>Short-Term</v>
      </c>
      <c r="D121" s="72" t="str">
        <f t="shared" si="1"/>
        <v>No</v>
      </c>
      <c r="E121" s="75" t="s">
        <v>263</v>
      </c>
      <c r="F121" s="85"/>
      <c r="G121" s="74"/>
      <c r="H121" s="93"/>
      <c r="I121" s="88"/>
      <c r="J121" s="88"/>
      <c r="K121" s="89"/>
      <c r="L121" s="87"/>
      <c r="M121" s="87"/>
      <c r="N121" s="92"/>
      <c r="O121" s="88"/>
      <c r="P121" s="88"/>
      <c r="Q121" s="89"/>
      <c r="R121" s="86"/>
      <c r="S121" s="77"/>
      <c r="T121" s="125" t="b">
        <f>VLOOKUP($B121,'Config Measure Rules'!$A$2:$D$139,2,FALSE)</f>
        <v>1</v>
      </c>
      <c r="U121" s="125" t="b">
        <f>VLOOKUP($B121,'Config Measure Rules'!$A$2:$D$139,3,FALSE)</f>
        <v>0</v>
      </c>
      <c r="V121" s="125" t="b">
        <f>VLOOKUP($B121,'Config Measure Rules'!$A$2:$D$139,4,FALSE)</f>
        <v>0</v>
      </c>
    </row>
    <row r="122" spans="1:22" x14ac:dyDescent="0.3">
      <c r="A122" s="124">
        <v>117</v>
      </c>
      <c r="B122" s="71" t="s">
        <v>403</v>
      </c>
      <c r="C122" s="73" t="str">
        <f>VLOOKUP($B122,'Config Measure Rules'!$A$2:$E$139,5,FALSE)</f>
        <v>Short-Term</v>
      </c>
      <c r="D122" s="72" t="str">
        <f t="shared" si="1"/>
        <v>No</v>
      </c>
      <c r="E122" s="84"/>
      <c r="F122" s="85"/>
      <c r="G122" s="74"/>
      <c r="H122" s="93"/>
      <c r="I122" s="87"/>
      <c r="J122" s="87"/>
      <c r="K122" s="92"/>
      <c r="L122" s="87"/>
      <c r="M122" s="87"/>
      <c r="N122" s="92"/>
      <c r="O122" s="87"/>
      <c r="P122" s="88"/>
      <c r="Q122" s="89"/>
      <c r="R122" s="86"/>
      <c r="S122" s="77"/>
      <c r="T122" s="125" t="b">
        <f>VLOOKUP($B122,'Config Measure Rules'!$A$2:$D$139,2,FALSE)</f>
        <v>1</v>
      </c>
      <c r="U122" s="125" t="b">
        <f>VLOOKUP($B122,'Config Measure Rules'!$A$2:$D$139,3,FALSE)</f>
        <v>0</v>
      </c>
      <c r="V122" s="125" t="b">
        <f>VLOOKUP($B122,'Config Measure Rules'!$A$2:$D$139,4,FALSE)</f>
        <v>0</v>
      </c>
    </row>
    <row r="123" spans="1:22" x14ac:dyDescent="0.3">
      <c r="A123" s="124">
        <v>118</v>
      </c>
      <c r="B123" s="71" t="s">
        <v>403</v>
      </c>
      <c r="C123" s="73" t="str">
        <f>VLOOKUP($B123,'Config Measure Rules'!$A$2:$E$139,5,FALSE)</f>
        <v>Short-Term</v>
      </c>
      <c r="D123" s="72" t="str">
        <f t="shared" si="1"/>
        <v>No</v>
      </c>
      <c r="E123" s="84"/>
      <c r="F123" s="85"/>
      <c r="G123" s="74"/>
      <c r="H123" s="93"/>
      <c r="I123" s="87"/>
      <c r="J123" s="87"/>
      <c r="K123" s="92"/>
      <c r="L123" s="87"/>
      <c r="M123" s="87"/>
      <c r="N123" s="92"/>
      <c r="O123" s="87"/>
      <c r="P123" s="88"/>
      <c r="Q123" s="89"/>
      <c r="R123" s="86"/>
      <c r="S123" s="77"/>
      <c r="T123" s="125" t="b">
        <f>VLOOKUP($B123,'Config Measure Rules'!$A$2:$D$139,2,FALSE)</f>
        <v>1</v>
      </c>
      <c r="U123" s="125" t="b">
        <f>VLOOKUP($B123,'Config Measure Rules'!$A$2:$D$139,3,FALSE)</f>
        <v>0</v>
      </c>
      <c r="V123" s="125" t="b">
        <f>VLOOKUP($B123,'Config Measure Rules'!$A$2:$D$139,4,FALSE)</f>
        <v>0</v>
      </c>
    </row>
    <row r="124" spans="1:22" x14ac:dyDescent="0.3">
      <c r="A124" s="124">
        <v>119</v>
      </c>
      <c r="B124" s="71" t="s">
        <v>403</v>
      </c>
      <c r="C124" s="73" t="str">
        <f>VLOOKUP($B124,'Config Measure Rules'!$A$2:$E$139,5,FALSE)</f>
        <v>Short-Term</v>
      </c>
      <c r="D124" s="72" t="str">
        <f t="shared" si="1"/>
        <v>No</v>
      </c>
      <c r="E124" s="84"/>
      <c r="F124" s="85"/>
      <c r="G124" s="74"/>
      <c r="H124" s="93"/>
      <c r="I124" s="87"/>
      <c r="J124" s="87"/>
      <c r="K124" s="92"/>
      <c r="L124" s="87"/>
      <c r="M124" s="87"/>
      <c r="N124" s="92"/>
      <c r="O124" s="87"/>
      <c r="P124" s="88"/>
      <c r="Q124" s="89"/>
      <c r="R124" s="86"/>
      <c r="S124" s="77"/>
      <c r="T124" s="125" t="b">
        <f>VLOOKUP($B124,'Config Measure Rules'!$A$2:$D$139,2,FALSE)</f>
        <v>1</v>
      </c>
      <c r="U124" s="125" t="b">
        <f>VLOOKUP($B124,'Config Measure Rules'!$A$2:$D$139,3,FALSE)</f>
        <v>0</v>
      </c>
      <c r="V124" s="125" t="b">
        <f>VLOOKUP($B124,'Config Measure Rules'!$A$2:$D$139,4,FALSE)</f>
        <v>0</v>
      </c>
    </row>
    <row r="125" spans="1:22" x14ac:dyDescent="0.3">
      <c r="A125" s="124">
        <v>120</v>
      </c>
      <c r="B125" s="71" t="s">
        <v>403</v>
      </c>
      <c r="C125" s="73" t="str">
        <f>VLOOKUP($B125,'Config Measure Rules'!$A$2:$E$139,5,FALSE)</f>
        <v>Short-Term</v>
      </c>
      <c r="D125" s="72" t="str">
        <f t="shared" si="1"/>
        <v>No</v>
      </c>
      <c r="E125" s="84"/>
      <c r="F125" s="85"/>
      <c r="G125" s="74"/>
      <c r="H125" s="93"/>
      <c r="I125" s="87"/>
      <c r="J125" s="87"/>
      <c r="K125" s="92"/>
      <c r="L125" s="87"/>
      <c r="M125" s="87"/>
      <c r="N125" s="92"/>
      <c r="O125" s="87"/>
      <c r="P125" s="88"/>
      <c r="Q125" s="89"/>
      <c r="R125" s="86"/>
      <c r="S125" s="77"/>
      <c r="T125" s="125" t="b">
        <f>VLOOKUP($B125,'Config Measure Rules'!$A$2:$D$139,2,FALSE)</f>
        <v>1</v>
      </c>
      <c r="U125" s="125" t="b">
        <f>VLOOKUP($B125,'Config Measure Rules'!$A$2:$D$139,3,FALSE)</f>
        <v>0</v>
      </c>
      <c r="V125" s="125" t="b">
        <f>VLOOKUP($B125,'Config Measure Rules'!$A$2:$D$139,4,FALSE)</f>
        <v>0</v>
      </c>
    </row>
    <row r="126" spans="1:22" ht="37.5" x14ac:dyDescent="0.3">
      <c r="A126" s="124">
        <v>121</v>
      </c>
      <c r="B126" s="71" t="s">
        <v>404</v>
      </c>
      <c r="C126" s="75" t="str">
        <f>VLOOKUP($B126,'Config Measure Rules'!$A$2:$E$139,5,FALSE)</f>
        <v>Short-Term</v>
      </c>
      <c r="D126" s="72" t="str">
        <f t="shared" si="1"/>
        <v>No</v>
      </c>
      <c r="E126" s="75" t="s">
        <v>264</v>
      </c>
      <c r="F126" s="85"/>
      <c r="G126" s="74"/>
      <c r="H126" s="93"/>
      <c r="I126" s="88"/>
      <c r="J126" s="88"/>
      <c r="K126" s="89"/>
      <c r="L126" s="87"/>
      <c r="M126" s="87"/>
      <c r="N126" s="92"/>
      <c r="O126" s="88"/>
      <c r="P126" s="88"/>
      <c r="Q126" s="89"/>
      <c r="R126" s="86"/>
      <c r="S126" s="77"/>
      <c r="T126" s="125" t="b">
        <f>VLOOKUP($B126,'Config Measure Rules'!$A$2:$D$139,2,FALSE)</f>
        <v>1</v>
      </c>
      <c r="U126" s="125" t="b">
        <f>VLOOKUP($B126,'Config Measure Rules'!$A$2:$D$139,3,FALSE)</f>
        <v>0</v>
      </c>
      <c r="V126" s="125" t="b">
        <f>VLOOKUP($B126,'Config Measure Rules'!$A$2:$D$139,4,FALSE)</f>
        <v>0</v>
      </c>
    </row>
    <row r="127" spans="1:22" x14ac:dyDescent="0.3">
      <c r="A127" s="124">
        <v>122</v>
      </c>
      <c r="B127" s="71" t="s">
        <v>404</v>
      </c>
      <c r="C127" s="73" t="str">
        <f>VLOOKUP($B127,'Config Measure Rules'!$A$2:$E$139,5,FALSE)</f>
        <v>Short-Term</v>
      </c>
      <c r="D127" s="72" t="str">
        <f t="shared" si="1"/>
        <v>No</v>
      </c>
      <c r="E127" s="84"/>
      <c r="F127" s="85"/>
      <c r="G127" s="74"/>
      <c r="H127" s="93"/>
      <c r="I127" s="87"/>
      <c r="J127" s="87"/>
      <c r="K127" s="92"/>
      <c r="L127" s="87"/>
      <c r="M127" s="87"/>
      <c r="N127" s="92"/>
      <c r="O127" s="87"/>
      <c r="P127" s="88"/>
      <c r="Q127" s="89"/>
      <c r="R127" s="86"/>
      <c r="S127" s="77"/>
      <c r="T127" s="125" t="b">
        <f>VLOOKUP($B127,'Config Measure Rules'!$A$2:$D$139,2,FALSE)</f>
        <v>1</v>
      </c>
      <c r="U127" s="125" t="b">
        <f>VLOOKUP($B127,'Config Measure Rules'!$A$2:$D$139,3,FALSE)</f>
        <v>0</v>
      </c>
      <c r="V127" s="125" t="b">
        <f>VLOOKUP($B127,'Config Measure Rules'!$A$2:$D$139,4,FALSE)</f>
        <v>0</v>
      </c>
    </row>
    <row r="128" spans="1:22" x14ac:dyDescent="0.3">
      <c r="A128" s="124">
        <v>123</v>
      </c>
      <c r="B128" s="71" t="s">
        <v>404</v>
      </c>
      <c r="C128" s="73" t="str">
        <f>VLOOKUP($B128,'Config Measure Rules'!$A$2:$E$139,5,FALSE)</f>
        <v>Short-Term</v>
      </c>
      <c r="D128" s="72" t="str">
        <f t="shared" si="1"/>
        <v>No</v>
      </c>
      <c r="E128" s="84"/>
      <c r="F128" s="85"/>
      <c r="G128" s="74"/>
      <c r="H128" s="93"/>
      <c r="I128" s="87"/>
      <c r="J128" s="87"/>
      <c r="K128" s="92"/>
      <c r="L128" s="87"/>
      <c r="M128" s="87"/>
      <c r="N128" s="92"/>
      <c r="O128" s="87"/>
      <c r="P128" s="88"/>
      <c r="Q128" s="89"/>
      <c r="R128" s="86"/>
      <c r="S128" s="77"/>
      <c r="T128" s="125" t="b">
        <f>VLOOKUP($B128,'Config Measure Rules'!$A$2:$D$139,2,FALSE)</f>
        <v>1</v>
      </c>
      <c r="U128" s="125" t="b">
        <f>VLOOKUP($B128,'Config Measure Rules'!$A$2:$D$139,3,FALSE)</f>
        <v>0</v>
      </c>
      <c r="V128" s="125" t="b">
        <f>VLOOKUP($B128,'Config Measure Rules'!$A$2:$D$139,4,FALSE)</f>
        <v>0</v>
      </c>
    </row>
    <row r="129" spans="1:22" x14ac:dyDescent="0.3">
      <c r="A129" s="124">
        <v>124</v>
      </c>
      <c r="B129" s="71" t="s">
        <v>404</v>
      </c>
      <c r="C129" s="73" t="str">
        <f>VLOOKUP($B129,'Config Measure Rules'!$A$2:$E$139,5,FALSE)</f>
        <v>Short-Term</v>
      </c>
      <c r="D129" s="72" t="str">
        <f t="shared" si="1"/>
        <v>No</v>
      </c>
      <c r="E129" s="84"/>
      <c r="F129" s="85"/>
      <c r="G129" s="74"/>
      <c r="H129" s="93"/>
      <c r="I129" s="87"/>
      <c r="J129" s="87"/>
      <c r="K129" s="92"/>
      <c r="L129" s="87"/>
      <c r="M129" s="87"/>
      <c r="N129" s="92"/>
      <c r="O129" s="87"/>
      <c r="P129" s="88"/>
      <c r="Q129" s="89"/>
      <c r="R129" s="86"/>
      <c r="S129" s="77"/>
      <c r="T129" s="125" t="b">
        <f>VLOOKUP($B129,'Config Measure Rules'!$A$2:$D$139,2,FALSE)</f>
        <v>1</v>
      </c>
      <c r="U129" s="125" t="b">
        <f>VLOOKUP($B129,'Config Measure Rules'!$A$2:$D$139,3,FALSE)</f>
        <v>0</v>
      </c>
      <c r="V129" s="125" t="b">
        <f>VLOOKUP($B129,'Config Measure Rules'!$A$2:$D$139,4,FALSE)</f>
        <v>0</v>
      </c>
    </row>
    <row r="130" spans="1:22" x14ac:dyDescent="0.3">
      <c r="A130" s="124">
        <v>125</v>
      </c>
      <c r="B130" s="71" t="s">
        <v>404</v>
      </c>
      <c r="C130" s="73" t="str">
        <f>VLOOKUP($B130,'Config Measure Rules'!$A$2:$E$139,5,FALSE)</f>
        <v>Short-Term</v>
      </c>
      <c r="D130" s="72" t="str">
        <f t="shared" si="1"/>
        <v>No</v>
      </c>
      <c r="E130" s="84"/>
      <c r="F130" s="85"/>
      <c r="G130" s="74"/>
      <c r="H130" s="93"/>
      <c r="I130" s="87"/>
      <c r="J130" s="87"/>
      <c r="K130" s="92"/>
      <c r="L130" s="87"/>
      <c r="M130" s="87"/>
      <c r="N130" s="92"/>
      <c r="O130" s="87"/>
      <c r="P130" s="88"/>
      <c r="Q130" s="89"/>
      <c r="R130" s="86"/>
      <c r="S130" s="77"/>
      <c r="T130" s="125" t="b">
        <f>VLOOKUP($B130,'Config Measure Rules'!$A$2:$D$139,2,FALSE)</f>
        <v>1</v>
      </c>
      <c r="U130" s="125" t="b">
        <f>VLOOKUP($B130,'Config Measure Rules'!$A$2:$D$139,3,FALSE)</f>
        <v>0</v>
      </c>
      <c r="V130" s="125" t="b">
        <f>VLOOKUP($B130,'Config Measure Rules'!$A$2:$D$139,4,FALSE)</f>
        <v>0</v>
      </c>
    </row>
    <row r="131" spans="1:22" ht="62.5" x14ac:dyDescent="0.3">
      <c r="A131" s="124">
        <v>126</v>
      </c>
      <c r="B131" s="71" t="s">
        <v>405</v>
      </c>
      <c r="C131" s="75" t="str">
        <f>VLOOKUP($B131,'Config Measure Rules'!$A$2:$E$139,5,FALSE)</f>
        <v>Intermediate</v>
      </c>
      <c r="D131" s="72" t="str">
        <f t="shared" si="1"/>
        <v>No</v>
      </c>
      <c r="E131" s="75" t="s">
        <v>693</v>
      </c>
      <c r="F131" s="85"/>
      <c r="G131" s="74"/>
      <c r="H131" s="93"/>
      <c r="I131" s="88"/>
      <c r="J131" s="88"/>
      <c r="K131" s="89"/>
      <c r="L131" s="87"/>
      <c r="M131" s="87"/>
      <c r="N131" s="92"/>
      <c r="O131" s="88"/>
      <c r="P131" s="88"/>
      <c r="Q131" s="89"/>
      <c r="R131" s="86"/>
      <c r="S131" s="77"/>
      <c r="T131" s="125" t="b">
        <f>VLOOKUP($B131,'Config Measure Rules'!$A$2:$D$139,2,FALSE)</f>
        <v>1</v>
      </c>
      <c r="U131" s="125" t="b">
        <f>VLOOKUP($B131,'Config Measure Rules'!$A$2:$D$139,3,FALSE)</f>
        <v>0</v>
      </c>
      <c r="V131" s="125" t="b">
        <f>VLOOKUP($B131,'Config Measure Rules'!$A$2:$D$139,4,FALSE)</f>
        <v>0</v>
      </c>
    </row>
    <row r="132" spans="1:22" x14ac:dyDescent="0.3">
      <c r="A132" s="124">
        <v>127</v>
      </c>
      <c r="B132" s="71" t="s">
        <v>405</v>
      </c>
      <c r="C132" s="73" t="str">
        <f>VLOOKUP($B132,'Config Measure Rules'!$A$2:$E$139,5,FALSE)</f>
        <v>Intermediate</v>
      </c>
      <c r="D132" s="72" t="str">
        <f t="shared" si="1"/>
        <v>No</v>
      </c>
      <c r="E132" s="84"/>
      <c r="F132" s="85"/>
      <c r="G132" s="74"/>
      <c r="H132" s="93"/>
      <c r="I132" s="87"/>
      <c r="J132" s="87"/>
      <c r="K132" s="92"/>
      <c r="L132" s="87"/>
      <c r="M132" s="87"/>
      <c r="N132" s="92"/>
      <c r="O132" s="87"/>
      <c r="P132" s="88"/>
      <c r="Q132" s="89"/>
      <c r="R132" s="86"/>
      <c r="S132" s="77"/>
      <c r="T132" s="125" t="b">
        <f>VLOOKUP($B132,'Config Measure Rules'!$A$2:$D$139,2,FALSE)</f>
        <v>1</v>
      </c>
      <c r="U132" s="125" t="b">
        <f>VLOOKUP($B132,'Config Measure Rules'!$A$2:$D$139,3,FALSE)</f>
        <v>0</v>
      </c>
      <c r="V132" s="125" t="b">
        <f>VLOOKUP($B132,'Config Measure Rules'!$A$2:$D$139,4,FALSE)</f>
        <v>0</v>
      </c>
    </row>
    <row r="133" spans="1:22" x14ac:dyDescent="0.3">
      <c r="A133" s="124">
        <v>128</v>
      </c>
      <c r="B133" s="71" t="s">
        <v>405</v>
      </c>
      <c r="C133" s="73" t="str">
        <f>VLOOKUP($B133,'Config Measure Rules'!$A$2:$E$139,5,FALSE)</f>
        <v>Intermediate</v>
      </c>
      <c r="D133" s="72" t="str">
        <f t="shared" si="1"/>
        <v>No</v>
      </c>
      <c r="E133" s="84"/>
      <c r="F133" s="85"/>
      <c r="G133" s="74"/>
      <c r="H133" s="93"/>
      <c r="I133" s="87"/>
      <c r="J133" s="87"/>
      <c r="K133" s="92"/>
      <c r="L133" s="87"/>
      <c r="M133" s="87"/>
      <c r="N133" s="92"/>
      <c r="O133" s="87"/>
      <c r="P133" s="88"/>
      <c r="Q133" s="89"/>
      <c r="R133" s="86"/>
      <c r="S133" s="77"/>
      <c r="T133" s="125" t="b">
        <f>VLOOKUP($B133,'Config Measure Rules'!$A$2:$D$139,2,FALSE)</f>
        <v>1</v>
      </c>
      <c r="U133" s="125" t="b">
        <f>VLOOKUP($B133,'Config Measure Rules'!$A$2:$D$139,3,FALSE)</f>
        <v>0</v>
      </c>
      <c r="V133" s="125" t="b">
        <f>VLOOKUP($B133,'Config Measure Rules'!$A$2:$D$139,4,FALSE)</f>
        <v>0</v>
      </c>
    </row>
    <row r="134" spans="1:22" x14ac:dyDescent="0.3">
      <c r="A134" s="124">
        <v>129</v>
      </c>
      <c r="B134" s="71" t="s">
        <v>405</v>
      </c>
      <c r="C134" s="73" t="str">
        <f>VLOOKUP($B134,'Config Measure Rules'!$A$2:$E$139,5,FALSE)</f>
        <v>Intermediate</v>
      </c>
      <c r="D134" s="72" t="str">
        <f t="shared" ref="D134:D197" si="2">IF(COUNTA(F134:R134)&gt;=1,"Yes", "No")</f>
        <v>No</v>
      </c>
      <c r="E134" s="84"/>
      <c r="F134" s="85"/>
      <c r="G134" s="74"/>
      <c r="H134" s="93"/>
      <c r="I134" s="87"/>
      <c r="J134" s="87"/>
      <c r="K134" s="92"/>
      <c r="L134" s="87"/>
      <c r="M134" s="87"/>
      <c r="N134" s="92"/>
      <c r="O134" s="87"/>
      <c r="P134" s="88"/>
      <c r="Q134" s="89"/>
      <c r="R134" s="86"/>
      <c r="S134" s="77"/>
      <c r="T134" s="125" t="b">
        <f>VLOOKUP($B134,'Config Measure Rules'!$A$2:$D$139,2,FALSE)</f>
        <v>1</v>
      </c>
      <c r="U134" s="125" t="b">
        <f>VLOOKUP($B134,'Config Measure Rules'!$A$2:$D$139,3,FALSE)</f>
        <v>0</v>
      </c>
      <c r="V134" s="125" t="b">
        <f>VLOOKUP($B134,'Config Measure Rules'!$A$2:$D$139,4,FALSE)</f>
        <v>0</v>
      </c>
    </row>
    <row r="135" spans="1:22" x14ac:dyDescent="0.3">
      <c r="A135" s="124">
        <v>130</v>
      </c>
      <c r="B135" s="71" t="s">
        <v>405</v>
      </c>
      <c r="C135" s="73" t="str">
        <f>VLOOKUP($B135,'Config Measure Rules'!$A$2:$E$139,5,FALSE)</f>
        <v>Intermediate</v>
      </c>
      <c r="D135" s="72" t="str">
        <f t="shared" si="2"/>
        <v>No</v>
      </c>
      <c r="E135" s="84"/>
      <c r="F135" s="85"/>
      <c r="G135" s="74"/>
      <c r="H135" s="93"/>
      <c r="I135" s="87"/>
      <c r="J135" s="87"/>
      <c r="K135" s="92"/>
      <c r="L135" s="87"/>
      <c r="M135" s="87"/>
      <c r="N135" s="92"/>
      <c r="O135" s="87"/>
      <c r="P135" s="88"/>
      <c r="Q135" s="89"/>
      <c r="R135" s="86"/>
      <c r="S135" s="77"/>
      <c r="T135" s="125" t="b">
        <f>VLOOKUP($B135,'Config Measure Rules'!$A$2:$D$139,2,FALSE)</f>
        <v>1</v>
      </c>
      <c r="U135" s="125" t="b">
        <f>VLOOKUP($B135,'Config Measure Rules'!$A$2:$D$139,3,FALSE)</f>
        <v>0</v>
      </c>
      <c r="V135" s="125" t="b">
        <f>VLOOKUP($B135,'Config Measure Rules'!$A$2:$D$139,4,FALSE)</f>
        <v>0</v>
      </c>
    </row>
    <row r="136" spans="1:22" ht="52.5" customHeight="1" x14ac:dyDescent="0.3">
      <c r="A136" s="124">
        <v>131</v>
      </c>
      <c r="B136" s="71" t="s">
        <v>406</v>
      </c>
      <c r="C136" s="75" t="str">
        <f>VLOOKUP($B136,'Config Measure Rules'!$A$2:$E$139,5,FALSE)</f>
        <v>Long-Term</v>
      </c>
      <c r="D136" s="72" t="str">
        <f t="shared" si="2"/>
        <v>No</v>
      </c>
      <c r="E136" s="75" t="s">
        <v>266</v>
      </c>
      <c r="F136" s="85"/>
      <c r="G136" s="74"/>
      <c r="H136" s="93"/>
      <c r="I136" s="88"/>
      <c r="J136" s="88"/>
      <c r="K136" s="89"/>
      <c r="L136" s="87"/>
      <c r="M136" s="87"/>
      <c r="N136" s="92"/>
      <c r="O136" s="88"/>
      <c r="P136" s="88"/>
      <c r="Q136" s="89"/>
      <c r="R136" s="86"/>
      <c r="S136" s="77"/>
      <c r="T136" s="125" t="b">
        <f>VLOOKUP($B136,'Config Measure Rules'!$A$2:$D$139,2,FALSE)</f>
        <v>0</v>
      </c>
      <c r="U136" s="125" t="b">
        <f>VLOOKUP($B136,'Config Measure Rules'!$A$2:$D$139,3,FALSE)</f>
        <v>0</v>
      </c>
      <c r="V136" s="125" t="b">
        <f>VLOOKUP($B136,'Config Measure Rules'!$A$2:$D$139,4,FALSE)</f>
        <v>1</v>
      </c>
    </row>
    <row r="137" spans="1:22" x14ac:dyDescent="0.3">
      <c r="A137" s="124">
        <v>132</v>
      </c>
      <c r="B137" s="71" t="s">
        <v>406</v>
      </c>
      <c r="C137" s="73" t="str">
        <f>VLOOKUP($B137,'Config Measure Rules'!$A$2:$E$139,5,FALSE)</f>
        <v>Long-Term</v>
      </c>
      <c r="D137" s="72" t="str">
        <f t="shared" si="2"/>
        <v>No</v>
      </c>
      <c r="E137" s="84"/>
      <c r="F137" s="85"/>
      <c r="G137" s="74"/>
      <c r="H137" s="93"/>
      <c r="I137" s="87"/>
      <c r="J137" s="87"/>
      <c r="K137" s="92"/>
      <c r="L137" s="87"/>
      <c r="M137" s="87"/>
      <c r="N137" s="92"/>
      <c r="O137" s="87"/>
      <c r="P137" s="88"/>
      <c r="Q137" s="89"/>
      <c r="R137" s="86"/>
      <c r="S137" s="77"/>
      <c r="T137" s="125" t="b">
        <f>VLOOKUP($B137,'Config Measure Rules'!$A$2:$D$139,2,FALSE)</f>
        <v>0</v>
      </c>
      <c r="U137" s="125" t="b">
        <f>VLOOKUP($B137,'Config Measure Rules'!$A$2:$D$139,3,FALSE)</f>
        <v>0</v>
      </c>
      <c r="V137" s="125" t="b">
        <f>VLOOKUP($B137,'Config Measure Rules'!$A$2:$D$139,4,FALSE)</f>
        <v>1</v>
      </c>
    </row>
    <row r="138" spans="1:22" x14ac:dyDescent="0.3">
      <c r="A138" s="124">
        <v>133</v>
      </c>
      <c r="B138" s="71" t="s">
        <v>406</v>
      </c>
      <c r="C138" s="73" t="str">
        <f>VLOOKUP($B138,'Config Measure Rules'!$A$2:$E$139,5,FALSE)</f>
        <v>Long-Term</v>
      </c>
      <c r="D138" s="72" t="str">
        <f t="shared" si="2"/>
        <v>No</v>
      </c>
      <c r="E138" s="84"/>
      <c r="F138" s="85"/>
      <c r="G138" s="74"/>
      <c r="H138" s="93"/>
      <c r="I138" s="87"/>
      <c r="J138" s="87"/>
      <c r="K138" s="92"/>
      <c r="L138" s="87"/>
      <c r="M138" s="87"/>
      <c r="N138" s="92"/>
      <c r="O138" s="87"/>
      <c r="P138" s="88"/>
      <c r="Q138" s="89"/>
      <c r="R138" s="86"/>
      <c r="S138" s="77"/>
      <c r="T138" s="125" t="b">
        <f>VLOOKUP($B138,'Config Measure Rules'!$A$2:$D$139,2,FALSE)</f>
        <v>0</v>
      </c>
      <c r="U138" s="125" t="b">
        <f>VLOOKUP($B138,'Config Measure Rules'!$A$2:$D$139,3,FALSE)</f>
        <v>0</v>
      </c>
      <c r="V138" s="125" t="b">
        <f>VLOOKUP($B138,'Config Measure Rules'!$A$2:$D$139,4,FALSE)</f>
        <v>1</v>
      </c>
    </row>
    <row r="139" spans="1:22" x14ac:dyDescent="0.3">
      <c r="A139" s="124">
        <v>134</v>
      </c>
      <c r="B139" s="71" t="s">
        <v>406</v>
      </c>
      <c r="C139" s="73" t="str">
        <f>VLOOKUP($B139,'Config Measure Rules'!$A$2:$E$139,5,FALSE)</f>
        <v>Long-Term</v>
      </c>
      <c r="D139" s="72" t="str">
        <f t="shared" si="2"/>
        <v>No</v>
      </c>
      <c r="E139" s="84"/>
      <c r="F139" s="85"/>
      <c r="G139" s="74"/>
      <c r="H139" s="93"/>
      <c r="I139" s="87"/>
      <c r="J139" s="87"/>
      <c r="K139" s="92"/>
      <c r="L139" s="87"/>
      <c r="M139" s="87"/>
      <c r="N139" s="92"/>
      <c r="O139" s="87"/>
      <c r="P139" s="88"/>
      <c r="Q139" s="89"/>
      <c r="R139" s="86"/>
      <c r="S139" s="77"/>
      <c r="T139" s="125" t="b">
        <f>VLOOKUP($B139,'Config Measure Rules'!$A$2:$D$139,2,FALSE)</f>
        <v>0</v>
      </c>
      <c r="U139" s="125" t="b">
        <f>VLOOKUP($B139,'Config Measure Rules'!$A$2:$D$139,3,FALSE)</f>
        <v>0</v>
      </c>
      <c r="V139" s="125" t="b">
        <f>VLOOKUP($B139,'Config Measure Rules'!$A$2:$D$139,4,FALSE)</f>
        <v>1</v>
      </c>
    </row>
    <row r="140" spans="1:22" x14ac:dyDescent="0.3">
      <c r="A140" s="124">
        <v>135</v>
      </c>
      <c r="B140" s="71" t="s">
        <v>406</v>
      </c>
      <c r="C140" s="73" t="str">
        <f>VLOOKUP($B140,'Config Measure Rules'!$A$2:$E$139,5,FALSE)</f>
        <v>Long-Term</v>
      </c>
      <c r="D140" s="72" t="str">
        <f t="shared" si="2"/>
        <v>No</v>
      </c>
      <c r="E140" s="84"/>
      <c r="F140" s="85"/>
      <c r="G140" s="74"/>
      <c r="H140" s="93"/>
      <c r="I140" s="87"/>
      <c r="J140" s="87"/>
      <c r="K140" s="92"/>
      <c r="L140" s="87"/>
      <c r="M140" s="87"/>
      <c r="N140" s="92"/>
      <c r="O140" s="87"/>
      <c r="P140" s="88"/>
      <c r="Q140" s="89"/>
      <c r="R140" s="86"/>
      <c r="S140" s="77"/>
      <c r="T140" s="125" t="b">
        <f>VLOOKUP($B140,'Config Measure Rules'!$A$2:$D$139,2,FALSE)</f>
        <v>0</v>
      </c>
      <c r="U140" s="125" t="b">
        <f>VLOOKUP($B140,'Config Measure Rules'!$A$2:$D$139,3,FALSE)</f>
        <v>0</v>
      </c>
      <c r="V140" s="125" t="b">
        <f>VLOOKUP($B140,'Config Measure Rules'!$A$2:$D$139,4,FALSE)</f>
        <v>1</v>
      </c>
    </row>
    <row r="141" spans="1:22" ht="62.5" x14ac:dyDescent="0.3">
      <c r="A141" s="124">
        <v>136</v>
      </c>
      <c r="B141" s="71" t="s">
        <v>407</v>
      </c>
      <c r="C141" s="72" t="str">
        <f>VLOOKUP($B141,'Config Measure Rules'!$A$2:$E$139,5,FALSE)</f>
        <v>Short-Term</v>
      </c>
      <c r="D141" s="72" t="str">
        <f t="shared" si="2"/>
        <v>No</v>
      </c>
      <c r="E141" s="73" t="s">
        <v>268</v>
      </c>
      <c r="F141" s="85"/>
      <c r="G141" s="74"/>
      <c r="H141" s="93"/>
      <c r="I141" s="87"/>
      <c r="J141" s="87"/>
      <c r="K141" s="92"/>
      <c r="L141" s="87"/>
      <c r="M141" s="87"/>
      <c r="N141" s="92"/>
      <c r="O141" s="88"/>
      <c r="P141" s="88"/>
      <c r="Q141" s="89"/>
      <c r="R141" s="86"/>
      <c r="S141" s="77"/>
      <c r="T141" s="125" t="b">
        <f>VLOOKUP($B141,'Config Measure Rules'!$A$2:$D$139,2,FALSE)</f>
        <v>1</v>
      </c>
      <c r="U141" s="125" t="b">
        <f>VLOOKUP($B141,'Config Measure Rules'!$A$2:$D$139,3,FALSE)</f>
        <v>0</v>
      </c>
      <c r="V141" s="125" t="b">
        <f>VLOOKUP($B141,'Config Measure Rules'!$A$2:$D$139,4,FALSE)</f>
        <v>0</v>
      </c>
    </row>
    <row r="142" spans="1:22" x14ac:dyDescent="0.3">
      <c r="A142" s="124">
        <v>137</v>
      </c>
      <c r="B142" s="71" t="s">
        <v>407</v>
      </c>
      <c r="C142" s="73" t="str">
        <f>VLOOKUP($B142,'Config Measure Rules'!$A$2:$E$139,5,FALSE)</f>
        <v>Short-Term</v>
      </c>
      <c r="D142" s="72" t="str">
        <f t="shared" si="2"/>
        <v>No</v>
      </c>
      <c r="E142" s="84"/>
      <c r="F142" s="85"/>
      <c r="G142" s="74"/>
      <c r="H142" s="93"/>
      <c r="I142" s="87"/>
      <c r="J142" s="87"/>
      <c r="K142" s="92"/>
      <c r="L142" s="87"/>
      <c r="M142" s="87"/>
      <c r="N142" s="92"/>
      <c r="O142" s="87"/>
      <c r="P142" s="88"/>
      <c r="Q142" s="89"/>
      <c r="R142" s="86"/>
      <c r="S142" s="77"/>
      <c r="T142" s="125" t="b">
        <f>VLOOKUP($B142,'Config Measure Rules'!$A$2:$D$139,2,FALSE)</f>
        <v>1</v>
      </c>
      <c r="U142" s="125" t="b">
        <f>VLOOKUP($B142,'Config Measure Rules'!$A$2:$D$139,3,FALSE)</f>
        <v>0</v>
      </c>
      <c r="V142" s="125" t="b">
        <f>VLOOKUP($B142,'Config Measure Rules'!$A$2:$D$139,4,FALSE)</f>
        <v>0</v>
      </c>
    </row>
    <row r="143" spans="1:22" x14ac:dyDescent="0.3">
      <c r="A143" s="124">
        <v>138</v>
      </c>
      <c r="B143" s="71" t="s">
        <v>407</v>
      </c>
      <c r="C143" s="73" t="str">
        <f>VLOOKUP($B143,'Config Measure Rules'!$A$2:$E$139,5,FALSE)</f>
        <v>Short-Term</v>
      </c>
      <c r="D143" s="72" t="str">
        <f t="shared" si="2"/>
        <v>No</v>
      </c>
      <c r="E143" s="84"/>
      <c r="F143" s="85"/>
      <c r="G143" s="74"/>
      <c r="H143" s="93"/>
      <c r="I143" s="87"/>
      <c r="J143" s="87"/>
      <c r="K143" s="92"/>
      <c r="L143" s="87"/>
      <c r="M143" s="87"/>
      <c r="N143" s="92"/>
      <c r="O143" s="87"/>
      <c r="P143" s="88"/>
      <c r="Q143" s="89"/>
      <c r="R143" s="86"/>
      <c r="S143" s="77"/>
      <c r="T143" s="125" t="b">
        <f>VLOOKUP($B143,'Config Measure Rules'!$A$2:$D$139,2,FALSE)</f>
        <v>1</v>
      </c>
      <c r="U143" s="125" t="b">
        <f>VLOOKUP($B143,'Config Measure Rules'!$A$2:$D$139,3,FALSE)</f>
        <v>0</v>
      </c>
      <c r="V143" s="125" t="b">
        <f>VLOOKUP($B143,'Config Measure Rules'!$A$2:$D$139,4,FALSE)</f>
        <v>0</v>
      </c>
    </row>
    <row r="144" spans="1:22" x14ac:dyDescent="0.3">
      <c r="A144" s="124">
        <v>139</v>
      </c>
      <c r="B144" s="71" t="s">
        <v>407</v>
      </c>
      <c r="C144" s="73" t="str">
        <f>VLOOKUP($B144,'Config Measure Rules'!$A$2:$E$139,5,FALSE)</f>
        <v>Short-Term</v>
      </c>
      <c r="D144" s="72" t="str">
        <f t="shared" si="2"/>
        <v>No</v>
      </c>
      <c r="E144" s="84"/>
      <c r="F144" s="85"/>
      <c r="G144" s="74"/>
      <c r="H144" s="93"/>
      <c r="I144" s="87"/>
      <c r="J144" s="87"/>
      <c r="K144" s="92"/>
      <c r="L144" s="87"/>
      <c r="M144" s="87"/>
      <c r="N144" s="92"/>
      <c r="O144" s="87"/>
      <c r="P144" s="88"/>
      <c r="Q144" s="89"/>
      <c r="R144" s="86"/>
      <c r="S144" s="77"/>
      <c r="T144" s="125" t="b">
        <f>VLOOKUP($B144,'Config Measure Rules'!$A$2:$D$139,2,FALSE)</f>
        <v>1</v>
      </c>
      <c r="U144" s="125" t="b">
        <f>VLOOKUP($B144,'Config Measure Rules'!$A$2:$D$139,3,FALSE)</f>
        <v>0</v>
      </c>
      <c r="V144" s="125" t="b">
        <f>VLOOKUP($B144,'Config Measure Rules'!$A$2:$D$139,4,FALSE)</f>
        <v>0</v>
      </c>
    </row>
    <row r="145" spans="1:22" x14ac:dyDescent="0.3">
      <c r="A145" s="124">
        <v>140</v>
      </c>
      <c r="B145" s="71" t="s">
        <v>407</v>
      </c>
      <c r="C145" s="73" t="str">
        <f>VLOOKUP($B145,'Config Measure Rules'!$A$2:$E$139,5,FALSE)</f>
        <v>Short-Term</v>
      </c>
      <c r="D145" s="72" t="str">
        <f t="shared" si="2"/>
        <v>No</v>
      </c>
      <c r="E145" s="84"/>
      <c r="F145" s="85"/>
      <c r="G145" s="74"/>
      <c r="H145" s="93"/>
      <c r="I145" s="87"/>
      <c r="J145" s="87"/>
      <c r="K145" s="92"/>
      <c r="L145" s="87"/>
      <c r="M145" s="87"/>
      <c r="N145" s="92"/>
      <c r="O145" s="87"/>
      <c r="P145" s="88"/>
      <c r="Q145" s="89"/>
      <c r="R145" s="86"/>
      <c r="S145" s="77"/>
      <c r="T145" s="125" t="b">
        <f>VLOOKUP($B145,'Config Measure Rules'!$A$2:$D$139,2,FALSE)</f>
        <v>1</v>
      </c>
      <c r="U145" s="125" t="b">
        <f>VLOOKUP($B145,'Config Measure Rules'!$A$2:$D$139,3,FALSE)</f>
        <v>0</v>
      </c>
      <c r="V145" s="125" t="b">
        <f>VLOOKUP($B145,'Config Measure Rules'!$A$2:$D$139,4,FALSE)</f>
        <v>0</v>
      </c>
    </row>
    <row r="146" spans="1:22" ht="244.4" customHeight="1" x14ac:dyDescent="0.3">
      <c r="A146" s="124">
        <v>141</v>
      </c>
      <c r="B146" s="71" t="s">
        <v>408</v>
      </c>
      <c r="C146" s="72" t="str">
        <f>VLOOKUP($B146,'Config Measure Rules'!$A$2:$E$139,5,FALSE)</f>
        <v>Short-Term</v>
      </c>
      <c r="D146" s="72" t="str">
        <f t="shared" si="2"/>
        <v>Yes</v>
      </c>
      <c r="E146" s="73" t="s">
        <v>269</v>
      </c>
      <c r="F146" s="85" t="s">
        <v>154</v>
      </c>
      <c r="G146" s="74" t="s">
        <v>668</v>
      </c>
      <c r="H146" s="93">
        <v>42156</v>
      </c>
      <c r="I146" s="88">
        <v>3</v>
      </c>
      <c r="J146" s="88"/>
      <c r="K146" s="89"/>
      <c r="L146" s="87">
        <v>20</v>
      </c>
      <c r="M146" s="87"/>
      <c r="N146" s="92"/>
      <c r="O146" s="88">
        <v>25</v>
      </c>
      <c r="P146" s="88"/>
      <c r="Q146" s="89"/>
      <c r="R146" s="86"/>
      <c r="S146" s="77"/>
      <c r="T146" s="125" t="b">
        <f>VLOOKUP($B146,'Config Measure Rules'!$A$2:$D$139,2,FALSE)</f>
        <v>1</v>
      </c>
      <c r="U146" s="125" t="b">
        <f>VLOOKUP($B146,'Config Measure Rules'!$A$2:$D$139,3,FALSE)</f>
        <v>0</v>
      </c>
      <c r="V146" s="125" t="b">
        <f>VLOOKUP($B146,'Config Measure Rules'!$A$2:$D$139,4,FALSE)</f>
        <v>0</v>
      </c>
    </row>
    <row r="147" spans="1:22" x14ac:dyDescent="0.3">
      <c r="A147" s="124">
        <v>142</v>
      </c>
      <c r="B147" s="71" t="s">
        <v>408</v>
      </c>
      <c r="C147" s="73" t="str">
        <f>VLOOKUP($B147,'Config Measure Rules'!$A$2:$E$139,5,FALSE)</f>
        <v>Short-Term</v>
      </c>
      <c r="D147" s="72" t="str">
        <f t="shared" si="2"/>
        <v>No</v>
      </c>
      <c r="E147" s="84"/>
      <c r="F147" s="85"/>
      <c r="G147" s="74"/>
      <c r="H147" s="93"/>
      <c r="I147" s="87"/>
      <c r="J147" s="87"/>
      <c r="K147" s="92"/>
      <c r="L147" s="87"/>
      <c r="M147" s="87"/>
      <c r="N147" s="92"/>
      <c r="O147" s="87"/>
      <c r="P147" s="88"/>
      <c r="Q147" s="89"/>
      <c r="R147" s="86"/>
      <c r="S147" s="77"/>
      <c r="T147" s="125" t="b">
        <f>VLOOKUP($B147,'Config Measure Rules'!$A$2:$D$139,2,FALSE)</f>
        <v>1</v>
      </c>
      <c r="U147" s="125" t="b">
        <f>VLOOKUP($B147,'Config Measure Rules'!$A$2:$D$139,3,FALSE)</f>
        <v>0</v>
      </c>
      <c r="V147" s="125" t="b">
        <f>VLOOKUP($B147,'Config Measure Rules'!$A$2:$D$139,4,FALSE)</f>
        <v>0</v>
      </c>
    </row>
    <row r="148" spans="1:22" x14ac:dyDescent="0.3">
      <c r="A148" s="124">
        <v>143</v>
      </c>
      <c r="B148" s="71" t="s">
        <v>408</v>
      </c>
      <c r="C148" s="73" t="str">
        <f>VLOOKUP($B148,'Config Measure Rules'!$A$2:$E$139,5,FALSE)</f>
        <v>Short-Term</v>
      </c>
      <c r="D148" s="72" t="str">
        <f t="shared" si="2"/>
        <v>No</v>
      </c>
      <c r="E148" s="84"/>
      <c r="F148" s="85"/>
      <c r="G148" s="74"/>
      <c r="H148" s="93"/>
      <c r="I148" s="87"/>
      <c r="J148" s="87"/>
      <c r="K148" s="92"/>
      <c r="L148" s="87"/>
      <c r="M148" s="87"/>
      <c r="N148" s="92"/>
      <c r="O148" s="87"/>
      <c r="P148" s="88"/>
      <c r="Q148" s="89"/>
      <c r="R148" s="86"/>
      <c r="S148" s="77"/>
      <c r="T148" s="125" t="b">
        <f>VLOOKUP($B148,'Config Measure Rules'!$A$2:$D$139,2,FALSE)</f>
        <v>1</v>
      </c>
      <c r="U148" s="125" t="b">
        <f>VLOOKUP($B148,'Config Measure Rules'!$A$2:$D$139,3,FALSE)</f>
        <v>0</v>
      </c>
      <c r="V148" s="125" t="b">
        <f>VLOOKUP($B148,'Config Measure Rules'!$A$2:$D$139,4,FALSE)</f>
        <v>0</v>
      </c>
    </row>
    <row r="149" spans="1:22" x14ac:dyDescent="0.3">
      <c r="A149" s="124">
        <v>144</v>
      </c>
      <c r="B149" s="71" t="s">
        <v>408</v>
      </c>
      <c r="C149" s="73" t="str">
        <f>VLOOKUP($B149,'Config Measure Rules'!$A$2:$E$139,5,FALSE)</f>
        <v>Short-Term</v>
      </c>
      <c r="D149" s="72" t="str">
        <f t="shared" si="2"/>
        <v>No</v>
      </c>
      <c r="E149" s="84"/>
      <c r="F149" s="85"/>
      <c r="G149" s="74"/>
      <c r="H149" s="93"/>
      <c r="I149" s="87"/>
      <c r="J149" s="87"/>
      <c r="K149" s="92"/>
      <c r="L149" s="87"/>
      <c r="M149" s="87"/>
      <c r="N149" s="92"/>
      <c r="O149" s="87"/>
      <c r="P149" s="88"/>
      <c r="Q149" s="89"/>
      <c r="R149" s="86"/>
      <c r="S149" s="77"/>
      <c r="T149" s="125" t="b">
        <f>VLOOKUP($B149,'Config Measure Rules'!$A$2:$D$139,2,FALSE)</f>
        <v>1</v>
      </c>
      <c r="U149" s="125" t="b">
        <f>VLOOKUP($B149,'Config Measure Rules'!$A$2:$D$139,3,FALSE)</f>
        <v>0</v>
      </c>
      <c r="V149" s="125" t="b">
        <f>VLOOKUP($B149,'Config Measure Rules'!$A$2:$D$139,4,FALSE)</f>
        <v>0</v>
      </c>
    </row>
    <row r="150" spans="1:22" x14ac:dyDescent="0.3">
      <c r="A150" s="124">
        <v>145</v>
      </c>
      <c r="B150" s="71" t="s">
        <v>408</v>
      </c>
      <c r="C150" s="73" t="str">
        <f>VLOOKUP($B150,'Config Measure Rules'!$A$2:$E$139,5,FALSE)</f>
        <v>Short-Term</v>
      </c>
      <c r="D150" s="72" t="str">
        <f t="shared" si="2"/>
        <v>No</v>
      </c>
      <c r="E150" s="84"/>
      <c r="F150" s="85"/>
      <c r="G150" s="74"/>
      <c r="H150" s="93"/>
      <c r="I150" s="87"/>
      <c r="J150" s="87"/>
      <c r="K150" s="92"/>
      <c r="L150" s="87"/>
      <c r="M150" s="87"/>
      <c r="N150" s="92"/>
      <c r="O150" s="87"/>
      <c r="P150" s="88"/>
      <c r="Q150" s="89"/>
      <c r="R150" s="86"/>
      <c r="S150" s="77"/>
      <c r="T150" s="125" t="b">
        <f>VLOOKUP($B150,'Config Measure Rules'!$A$2:$D$139,2,FALSE)</f>
        <v>1</v>
      </c>
      <c r="U150" s="125" t="b">
        <f>VLOOKUP($B150,'Config Measure Rules'!$A$2:$D$139,3,FALSE)</f>
        <v>0</v>
      </c>
      <c r="V150" s="125" t="b">
        <f>VLOOKUP($B150,'Config Measure Rules'!$A$2:$D$139,4,FALSE)</f>
        <v>0</v>
      </c>
    </row>
    <row r="151" spans="1:22" ht="62.5" x14ac:dyDescent="0.3">
      <c r="A151" s="124">
        <v>146</v>
      </c>
      <c r="B151" s="71" t="s">
        <v>409</v>
      </c>
      <c r="C151" s="72" t="str">
        <f>VLOOKUP($B151,'Config Measure Rules'!$A$2:$E$139,5,FALSE)</f>
        <v>Short-Term</v>
      </c>
      <c r="D151" s="72" t="str">
        <f t="shared" si="2"/>
        <v>No</v>
      </c>
      <c r="E151" s="73" t="s">
        <v>270</v>
      </c>
      <c r="F151" s="85"/>
      <c r="G151" s="74"/>
      <c r="H151" s="93"/>
      <c r="I151" s="88"/>
      <c r="J151" s="88"/>
      <c r="K151" s="89"/>
      <c r="L151" s="87"/>
      <c r="M151" s="87"/>
      <c r="N151" s="92"/>
      <c r="O151" s="88"/>
      <c r="P151" s="88"/>
      <c r="Q151" s="89"/>
      <c r="R151" s="86"/>
      <c r="S151" s="77"/>
      <c r="T151" s="125" t="b">
        <f>VLOOKUP($B151,'Config Measure Rules'!$A$2:$D$139,2,FALSE)</f>
        <v>1</v>
      </c>
      <c r="U151" s="125" t="b">
        <f>VLOOKUP($B151,'Config Measure Rules'!$A$2:$D$139,3,FALSE)</f>
        <v>0</v>
      </c>
      <c r="V151" s="125" t="b">
        <f>VLOOKUP($B151,'Config Measure Rules'!$A$2:$D$139,4,FALSE)</f>
        <v>0</v>
      </c>
    </row>
    <row r="152" spans="1:22" x14ac:dyDescent="0.3">
      <c r="A152" s="124">
        <v>147</v>
      </c>
      <c r="B152" s="71" t="s">
        <v>409</v>
      </c>
      <c r="C152" s="73" t="str">
        <f>VLOOKUP($B152,'Config Measure Rules'!$A$2:$E$139,5,FALSE)</f>
        <v>Short-Term</v>
      </c>
      <c r="D152" s="72" t="str">
        <f t="shared" si="2"/>
        <v>No</v>
      </c>
      <c r="E152" s="84"/>
      <c r="F152" s="85"/>
      <c r="G152" s="74"/>
      <c r="H152" s="93"/>
      <c r="I152" s="87"/>
      <c r="J152" s="87"/>
      <c r="K152" s="92"/>
      <c r="L152" s="87"/>
      <c r="M152" s="87"/>
      <c r="N152" s="92"/>
      <c r="O152" s="87"/>
      <c r="P152" s="88"/>
      <c r="Q152" s="89"/>
      <c r="R152" s="86"/>
      <c r="S152" s="77"/>
      <c r="T152" s="125" t="b">
        <f>VLOOKUP($B152,'Config Measure Rules'!$A$2:$D$139,2,FALSE)</f>
        <v>1</v>
      </c>
      <c r="U152" s="125" t="b">
        <f>VLOOKUP($B152,'Config Measure Rules'!$A$2:$D$139,3,FALSE)</f>
        <v>0</v>
      </c>
      <c r="V152" s="125" t="b">
        <f>VLOOKUP($B152,'Config Measure Rules'!$A$2:$D$139,4,FALSE)</f>
        <v>0</v>
      </c>
    </row>
    <row r="153" spans="1:22" x14ac:dyDescent="0.3">
      <c r="A153" s="124">
        <v>148</v>
      </c>
      <c r="B153" s="71" t="s">
        <v>409</v>
      </c>
      <c r="C153" s="73" t="str">
        <f>VLOOKUP($B153,'Config Measure Rules'!$A$2:$E$139,5,FALSE)</f>
        <v>Short-Term</v>
      </c>
      <c r="D153" s="72" t="str">
        <f t="shared" si="2"/>
        <v>No</v>
      </c>
      <c r="E153" s="84"/>
      <c r="F153" s="85"/>
      <c r="G153" s="74"/>
      <c r="H153" s="93"/>
      <c r="I153" s="87"/>
      <c r="J153" s="87"/>
      <c r="K153" s="92"/>
      <c r="L153" s="87"/>
      <c r="M153" s="87"/>
      <c r="N153" s="92"/>
      <c r="O153" s="87"/>
      <c r="P153" s="88"/>
      <c r="Q153" s="89"/>
      <c r="R153" s="86"/>
      <c r="S153" s="77"/>
      <c r="T153" s="125" t="b">
        <f>VLOOKUP($B153,'Config Measure Rules'!$A$2:$D$139,2,FALSE)</f>
        <v>1</v>
      </c>
      <c r="U153" s="125" t="b">
        <f>VLOOKUP($B153,'Config Measure Rules'!$A$2:$D$139,3,FALSE)</f>
        <v>0</v>
      </c>
      <c r="V153" s="125" t="b">
        <f>VLOOKUP($B153,'Config Measure Rules'!$A$2:$D$139,4,FALSE)</f>
        <v>0</v>
      </c>
    </row>
    <row r="154" spans="1:22" x14ac:dyDescent="0.3">
      <c r="A154" s="124">
        <v>149</v>
      </c>
      <c r="B154" s="71" t="s">
        <v>409</v>
      </c>
      <c r="C154" s="73" t="str">
        <f>VLOOKUP($B154,'Config Measure Rules'!$A$2:$E$139,5,FALSE)</f>
        <v>Short-Term</v>
      </c>
      <c r="D154" s="72" t="str">
        <f t="shared" si="2"/>
        <v>No</v>
      </c>
      <c r="E154" s="84"/>
      <c r="F154" s="85"/>
      <c r="G154" s="74"/>
      <c r="H154" s="93"/>
      <c r="I154" s="87"/>
      <c r="J154" s="87"/>
      <c r="K154" s="92"/>
      <c r="L154" s="87"/>
      <c r="M154" s="87"/>
      <c r="N154" s="92"/>
      <c r="O154" s="87"/>
      <c r="P154" s="88"/>
      <c r="Q154" s="89"/>
      <c r="R154" s="86"/>
      <c r="S154" s="77"/>
      <c r="T154" s="125" t="b">
        <f>VLOOKUP($B154,'Config Measure Rules'!$A$2:$D$139,2,FALSE)</f>
        <v>1</v>
      </c>
      <c r="U154" s="125" t="b">
        <f>VLOOKUP($B154,'Config Measure Rules'!$A$2:$D$139,3,FALSE)</f>
        <v>0</v>
      </c>
      <c r="V154" s="125" t="b">
        <f>VLOOKUP($B154,'Config Measure Rules'!$A$2:$D$139,4,FALSE)</f>
        <v>0</v>
      </c>
    </row>
    <row r="155" spans="1:22" x14ac:dyDescent="0.3">
      <c r="A155" s="124">
        <v>150</v>
      </c>
      <c r="B155" s="71" t="s">
        <v>409</v>
      </c>
      <c r="C155" s="73" t="str">
        <f>VLOOKUP($B155,'Config Measure Rules'!$A$2:$E$139,5,FALSE)</f>
        <v>Short-Term</v>
      </c>
      <c r="D155" s="72" t="str">
        <f t="shared" si="2"/>
        <v>No</v>
      </c>
      <c r="E155" s="84"/>
      <c r="F155" s="85"/>
      <c r="G155" s="74"/>
      <c r="H155" s="93"/>
      <c r="I155" s="87"/>
      <c r="J155" s="87"/>
      <c r="K155" s="92"/>
      <c r="L155" s="87"/>
      <c r="M155" s="87"/>
      <c r="N155" s="92"/>
      <c r="O155" s="87"/>
      <c r="P155" s="88"/>
      <c r="Q155" s="89"/>
      <c r="R155" s="86"/>
      <c r="S155" s="77"/>
      <c r="T155" s="125" t="b">
        <f>VLOOKUP($B155,'Config Measure Rules'!$A$2:$D$139,2,FALSE)</f>
        <v>1</v>
      </c>
      <c r="U155" s="125" t="b">
        <f>VLOOKUP($B155,'Config Measure Rules'!$A$2:$D$139,3,FALSE)</f>
        <v>0</v>
      </c>
      <c r="V155" s="125" t="b">
        <f>VLOOKUP($B155,'Config Measure Rules'!$A$2:$D$139,4,FALSE)</f>
        <v>0</v>
      </c>
    </row>
    <row r="156" spans="1:22" ht="62.5" x14ac:dyDescent="0.3">
      <c r="A156" s="124">
        <v>151</v>
      </c>
      <c r="B156" s="71" t="s">
        <v>410</v>
      </c>
      <c r="C156" s="72" t="str">
        <f>VLOOKUP($B156,'Config Measure Rules'!$A$2:$E$139,5,FALSE)</f>
        <v>Short-Term</v>
      </c>
      <c r="D156" s="72" t="str">
        <f t="shared" si="2"/>
        <v>No</v>
      </c>
      <c r="E156" s="73" t="s">
        <v>271</v>
      </c>
      <c r="F156" s="85"/>
      <c r="G156" s="74"/>
      <c r="H156" s="93"/>
      <c r="I156" s="88"/>
      <c r="J156" s="88"/>
      <c r="K156" s="89"/>
      <c r="L156" s="87"/>
      <c r="M156" s="87"/>
      <c r="N156" s="92"/>
      <c r="O156" s="88"/>
      <c r="P156" s="88"/>
      <c r="Q156" s="89"/>
      <c r="R156" s="86"/>
      <c r="S156" s="77"/>
      <c r="T156" s="125" t="b">
        <f>VLOOKUP($B156,'Config Measure Rules'!$A$2:$D$139,2,FALSE)</f>
        <v>1</v>
      </c>
      <c r="U156" s="125" t="b">
        <f>VLOOKUP($B156,'Config Measure Rules'!$A$2:$D$139,3,FALSE)</f>
        <v>0</v>
      </c>
      <c r="V156" s="125" t="b">
        <f>VLOOKUP($B156,'Config Measure Rules'!$A$2:$D$139,4,FALSE)</f>
        <v>0</v>
      </c>
    </row>
    <row r="157" spans="1:22" x14ac:dyDescent="0.3">
      <c r="A157" s="124">
        <v>152</v>
      </c>
      <c r="B157" s="71" t="s">
        <v>410</v>
      </c>
      <c r="C157" s="73" t="str">
        <f>VLOOKUP($B157,'Config Measure Rules'!$A$2:$E$139,5,FALSE)</f>
        <v>Short-Term</v>
      </c>
      <c r="D157" s="72" t="str">
        <f t="shared" si="2"/>
        <v>No</v>
      </c>
      <c r="E157" s="84"/>
      <c r="F157" s="85"/>
      <c r="G157" s="74"/>
      <c r="H157" s="93"/>
      <c r="I157" s="87"/>
      <c r="J157" s="87"/>
      <c r="K157" s="92"/>
      <c r="L157" s="87"/>
      <c r="M157" s="87"/>
      <c r="N157" s="92"/>
      <c r="O157" s="87"/>
      <c r="P157" s="88"/>
      <c r="Q157" s="89"/>
      <c r="R157" s="86"/>
      <c r="S157" s="77"/>
      <c r="T157" s="125" t="b">
        <f>VLOOKUP($B157,'Config Measure Rules'!$A$2:$D$139,2,FALSE)</f>
        <v>1</v>
      </c>
      <c r="U157" s="125" t="b">
        <f>VLOOKUP($B157,'Config Measure Rules'!$A$2:$D$139,3,FALSE)</f>
        <v>0</v>
      </c>
      <c r="V157" s="125" t="b">
        <f>VLOOKUP($B157,'Config Measure Rules'!$A$2:$D$139,4,FALSE)</f>
        <v>0</v>
      </c>
    </row>
    <row r="158" spans="1:22" x14ac:dyDescent="0.3">
      <c r="A158" s="124">
        <v>153</v>
      </c>
      <c r="B158" s="71" t="s">
        <v>410</v>
      </c>
      <c r="C158" s="73" t="str">
        <f>VLOOKUP($B158,'Config Measure Rules'!$A$2:$E$139,5,FALSE)</f>
        <v>Short-Term</v>
      </c>
      <c r="D158" s="72" t="str">
        <f t="shared" si="2"/>
        <v>No</v>
      </c>
      <c r="E158" s="84"/>
      <c r="F158" s="85"/>
      <c r="G158" s="74"/>
      <c r="H158" s="93"/>
      <c r="I158" s="87"/>
      <c r="J158" s="87"/>
      <c r="K158" s="92"/>
      <c r="L158" s="87"/>
      <c r="M158" s="87"/>
      <c r="N158" s="92"/>
      <c r="O158" s="87"/>
      <c r="P158" s="88"/>
      <c r="Q158" s="89"/>
      <c r="R158" s="86"/>
      <c r="S158" s="77"/>
      <c r="T158" s="125" t="b">
        <f>VLOOKUP($B158,'Config Measure Rules'!$A$2:$D$139,2,FALSE)</f>
        <v>1</v>
      </c>
      <c r="U158" s="125" t="b">
        <f>VLOOKUP($B158,'Config Measure Rules'!$A$2:$D$139,3,FALSE)</f>
        <v>0</v>
      </c>
      <c r="V158" s="125" t="b">
        <f>VLOOKUP($B158,'Config Measure Rules'!$A$2:$D$139,4,FALSE)</f>
        <v>0</v>
      </c>
    </row>
    <row r="159" spans="1:22" x14ac:dyDescent="0.3">
      <c r="A159" s="124">
        <v>154</v>
      </c>
      <c r="B159" s="71" t="s">
        <v>410</v>
      </c>
      <c r="C159" s="73" t="str">
        <f>VLOOKUP($B159,'Config Measure Rules'!$A$2:$E$139,5,FALSE)</f>
        <v>Short-Term</v>
      </c>
      <c r="D159" s="72" t="str">
        <f t="shared" si="2"/>
        <v>No</v>
      </c>
      <c r="E159" s="84"/>
      <c r="F159" s="85"/>
      <c r="G159" s="74"/>
      <c r="H159" s="93"/>
      <c r="I159" s="87"/>
      <c r="J159" s="87"/>
      <c r="K159" s="92"/>
      <c r="L159" s="87"/>
      <c r="M159" s="87"/>
      <c r="N159" s="92"/>
      <c r="O159" s="87"/>
      <c r="P159" s="88"/>
      <c r="Q159" s="89"/>
      <c r="R159" s="86"/>
      <c r="S159" s="77"/>
      <c r="T159" s="125" t="b">
        <f>VLOOKUP($B159,'Config Measure Rules'!$A$2:$D$139,2,FALSE)</f>
        <v>1</v>
      </c>
      <c r="U159" s="125" t="b">
        <f>VLOOKUP($B159,'Config Measure Rules'!$A$2:$D$139,3,FALSE)</f>
        <v>0</v>
      </c>
      <c r="V159" s="125" t="b">
        <f>VLOOKUP($B159,'Config Measure Rules'!$A$2:$D$139,4,FALSE)</f>
        <v>0</v>
      </c>
    </row>
    <row r="160" spans="1:22" x14ac:dyDescent="0.3">
      <c r="A160" s="124">
        <v>155</v>
      </c>
      <c r="B160" s="71" t="s">
        <v>410</v>
      </c>
      <c r="C160" s="73" t="str">
        <f>VLOOKUP($B160,'Config Measure Rules'!$A$2:$E$139,5,FALSE)</f>
        <v>Short-Term</v>
      </c>
      <c r="D160" s="72" t="str">
        <f t="shared" si="2"/>
        <v>No</v>
      </c>
      <c r="E160" s="84"/>
      <c r="F160" s="85"/>
      <c r="G160" s="74"/>
      <c r="H160" s="93"/>
      <c r="I160" s="87"/>
      <c r="J160" s="87"/>
      <c r="K160" s="92"/>
      <c r="L160" s="87"/>
      <c r="M160" s="87"/>
      <c r="N160" s="92"/>
      <c r="O160" s="87"/>
      <c r="P160" s="88"/>
      <c r="Q160" s="89"/>
      <c r="R160" s="86"/>
      <c r="S160" s="77"/>
      <c r="T160" s="125" t="b">
        <f>VLOOKUP($B160,'Config Measure Rules'!$A$2:$D$139,2,FALSE)</f>
        <v>1</v>
      </c>
      <c r="U160" s="125" t="b">
        <f>VLOOKUP($B160,'Config Measure Rules'!$A$2:$D$139,3,FALSE)</f>
        <v>0</v>
      </c>
      <c r="V160" s="125" t="b">
        <f>VLOOKUP($B160,'Config Measure Rules'!$A$2:$D$139,4,FALSE)</f>
        <v>0</v>
      </c>
    </row>
    <row r="161" spans="1:22" ht="249" customHeight="1" x14ac:dyDescent="0.3">
      <c r="A161" s="124">
        <v>156</v>
      </c>
      <c r="B161" s="71" t="s">
        <v>411</v>
      </c>
      <c r="C161" s="72" t="str">
        <f>VLOOKUP($B161,'Config Measure Rules'!$A$2:$E$139,5,FALSE)</f>
        <v>Short-Term</v>
      </c>
      <c r="D161" s="72" t="str">
        <f t="shared" si="2"/>
        <v>Yes</v>
      </c>
      <c r="E161" s="73" t="s">
        <v>272</v>
      </c>
      <c r="F161" s="85" t="s">
        <v>154</v>
      </c>
      <c r="G161" s="74" t="s">
        <v>668</v>
      </c>
      <c r="H161" s="93">
        <v>42156</v>
      </c>
      <c r="I161" s="88">
        <v>9000</v>
      </c>
      <c r="J161" s="88"/>
      <c r="K161" s="89"/>
      <c r="L161" s="87"/>
      <c r="M161" s="87"/>
      <c r="N161" s="92"/>
      <c r="O161" s="88"/>
      <c r="P161" s="88"/>
      <c r="Q161" s="89"/>
      <c r="R161" s="86" t="s">
        <v>765</v>
      </c>
      <c r="S161" s="77"/>
      <c r="T161" s="125" t="b">
        <f>VLOOKUP($B161,'Config Measure Rules'!$A$2:$D$139,2,FALSE)</f>
        <v>1</v>
      </c>
      <c r="U161" s="125" t="b">
        <f>VLOOKUP($B161,'Config Measure Rules'!$A$2:$D$139,3,FALSE)</f>
        <v>0</v>
      </c>
      <c r="V161" s="125" t="b">
        <f>VLOOKUP($B161,'Config Measure Rules'!$A$2:$D$139,4,FALSE)</f>
        <v>0</v>
      </c>
    </row>
    <row r="162" spans="1:22" x14ac:dyDescent="0.3">
      <c r="A162" s="124">
        <v>157</v>
      </c>
      <c r="B162" s="71" t="s">
        <v>411</v>
      </c>
      <c r="C162" s="73" t="str">
        <f>VLOOKUP($B162,'Config Measure Rules'!$A$2:$E$139,5,FALSE)</f>
        <v>Short-Term</v>
      </c>
      <c r="D162" s="72" t="str">
        <f t="shared" si="2"/>
        <v>No</v>
      </c>
      <c r="E162" s="84"/>
      <c r="F162" s="85"/>
      <c r="G162" s="74"/>
      <c r="H162" s="93"/>
      <c r="I162" s="87"/>
      <c r="J162" s="87"/>
      <c r="K162" s="92"/>
      <c r="L162" s="87"/>
      <c r="M162" s="87"/>
      <c r="N162" s="92"/>
      <c r="O162" s="87"/>
      <c r="P162" s="88"/>
      <c r="Q162" s="89"/>
      <c r="R162" s="86"/>
      <c r="S162" s="77"/>
      <c r="T162" s="125" t="b">
        <f>VLOOKUP($B162,'Config Measure Rules'!$A$2:$D$139,2,FALSE)</f>
        <v>1</v>
      </c>
      <c r="U162" s="125" t="b">
        <f>VLOOKUP($B162,'Config Measure Rules'!$A$2:$D$139,3,FALSE)</f>
        <v>0</v>
      </c>
      <c r="V162" s="125" t="b">
        <f>VLOOKUP($B162,'Config Measure Rules'!$A$2:$D$139,4,FALSE)</f>
        <v>0</v>
      </c>
    </row>
    <row r="163" spans="1:22" x14ac:dyDescent="0.3">
      <c r="A163" s="124">
        <v>158</v>
      </c>
      <c r="B163" s="71" t="s">
        <v>411</v>
      </c>
      <c r="C163" s="73" t="str">
        <f>VLOOKUP($B163,'Config Measure Rules'!$A$2:$E$139,5,FALSE)</f>
        <v>Short-Term</v>
      </c>
      <c r="D163" s="72" t="str">
        <f t="shared" si="2"/>
        <v>No</v>
      </c>
      <c r="E163" s="84"/>
      <c r="F163" s="85"/>
      <c r="G163" s="74"/>
      <c r="H163" s="93"/>
      <c r="I163" s="87"/>
      <c r="J163" s="87"/>
      <c r="K163" s="92"/>
      <c r="L163" s="87"/>
      <c r="M163" s="87"/>
      <c r="N163" s="92"/>
      <c r="O163" s="87"/>
      <c r="P163" s="88"/>
      <c r="Q163" s="89"/>
      <c r="R163" s="86"/>
      <c r="S163" s="77"/>
      <c r="T163" s="125" t="b">
        <f>VLOOKUP($B163,'Config Measure Rules'!$A$2:$D$139,2,FALSE)</f>
        <v>1</v>
      </c>
      <c r="U163" s="125" t="b">
        <f>VLOOKUP($B163,'Config Measure Rules'!$A$2:$D$139,3,FALSE)</f>
        <v>0</v>
      </c>
      <c r="V163" s="125" t="b">
        <f>VLOOKUP($B163,'Config Measure Rules'!$A$2:$D$139,4,FALSE)</f>
        <v>0</v>
      </c>
    </row>
    <row r="164" spans="1:22" x14ac:dyDescent="0.3">
      <c r="A164" s="124">
        <v>159</v>
      </c>
      <c r="B164" s="71" t="s">
        <v>411</v>
      </c>
      <c r="C164" s="73" t="str">
        <f>VLOOKUP($B164,'Config Measure Rules'!$A$2:$E$139,5,FALSE)</f>
        <v>Short-Term</v>
      </c>
      <c r="D164" s="72" t="str">
        <f t="shared" si="2"/>
        <v>No</v>
      </c>
      <c r="E164" s="84"/>
      <c r="F164" s="85"/>
      <c r="G164" s="74"/>
      <c r="H164" s="93"/>
      <c r="I164" s="87"/>
      <c r="J164" s="87"/>
      <c r="K164" s="92"/>
      <c r="L164" s="87"/>
      <c r="M164" s="87"/>
      <c r="N164" s="92"/>
      <c r="O164" s="87"/>
      <c r="P164" s="88"/>
      <c r="Q164" s="89"/>
      <c r="R164" s="86"/>
      <c r="S164" s="77"/>
      <c r="T164" s="125" t="b">
        <f>VLOOKUP($B164,'Config Measure Rules'!$A$2:$D$139,2,FALSE)</f>
        <v>1</v>
      </c>
      <c r="U164" s="125" t="b">
        <f>VLOOKUP($B164,'Config Measure Rules'!$A$2:$D$139,3,FALSE)</f>
        <v>0</v>
      </c>
      <c r="V164" s="125" t="b">
        <f>VLOOKUP($B164,'Config Measure Rules'!$A$2:$D$139,4,FALSE)</f>
        <v>0</v>
      </c>
    </row>
    <row r="165" spans="1:22" x14ac:dyDescent="0.3">
      <c r="A165" s="124">
        <v>160</v>
      </c>
      <c r="B165" s="71" t="s">
        <v>411</v>
      </c>
      <c r="C165" s="73" t="str">
        <f>VLOOKUP($B165,'Config Measure Rules'!$A$2:$E$139,5,FALSE)</f>
        <v>Short-Term</v>
      </c>
      <c r="D165" s="72" t="str">
        <f t="shared" si="2"/>
        <v>No</v>
      </c>
      <c r="E165" s="84"/>
      <c r="F165" s="85"/>
      <c r="G165" s="74"/>
      <c r="H165" s="93"/>
      <c r="I165" s="87"/>
      <c r="J165" s="87"/>
      <c r="K165" s="92"/>
      <c r="L165" s="87"/>
      <c r="M165" s="87"/>
      <c r="N165" s="92"/>
      <c r="O165" s="87"/>
      <c r="P165" s="88"/>
      <c r="Q165" s="89"/>
      <c r="R165" s="86"/>
      <c r="S165" s="77"/>
      <c r="T165" s="125" t="b">
        <f>VLOOKUP($B165,'Config Measure Rules'!$A$2:$D$139,2,FALSE)</f>
        <v>1</v>
      </c>
      <c r="U165" s="125" t="b">
        <f>VLOOKUP($B165,'Config Measure Rules'!$A$2:$D$139,3,FALSE)</f>
        <v>0</v>
      </c>
      <c r="V165" s="125" t="b">
        <f>VLOOKUP($B165,'Config Measure Rules'!$A$2:$D$139,4,FALSE)</f>
        <v>0</v>
      </c>
    </row>
    <row r="166" spans="1:22" ht="62.5" x14ac:dyDescent="0.3">
      <c r="A166" s="124">
        <v>161</v>
      </c>
      <c r="B166" s="71" t="s">
        <v>412</v>
      </c>
      <c r="C166" s="72" t="str">
        <f>VLOOKUP($B166,'Config Measure Rules'!$A$2:$E$139,5,FALSE)</f>
        <v>Short-Term</v>
      </c>
      <c r="D166" s="72" t="str">
        <f t="shared" si="2"/>
        <v>No</v>
      </c>
      <c r="E166" s="73" t="s">
        <v>273</v>
      </c>
      <c r="F166" s="85"/>
      <c r="G166" s="74"/>
      <c r="H166" s="93"/>
      <c r="I166" s="88"/>
      <c r="J166" s="88"/>
      <c r="K166" s="89"/>
      <c r="L166" s="87"/>
      <c r="M166" s="87"/>
      <c r="N166" s="92"/>
      <c r="O166" s="88"/>
      <c r="P166" s="88"/>
      <c r="Q166" s="89"/>
      <c r="R166" s="86"/>
      <c r="S166" s="77"/>
      <c r="T166" s="125" t="b">
        <f>VLOOKUP($B166,'Config Measure Rules'!$A$2:$D$139,2,FALSE)</f>
        <v>1</v>
      </c>
      <c r="U166" s="125" t="b">
        <f>VLOOKUP($B166,'Config Measure Rules'!$A$2:$D$139,3,FALSE)</f>
        <v>0</v>
      </c>
      <c r="V166" s="125" t="b">
        <f>VLOOKUP($B166,'Config Measure Rules'!$A$2:$D$139,4,FALSE)</f>
        <v>0</v>
      </c>
    </row>
    <row r="167" spans="1:22" x14ac:dyDescent="0.3">
      <c r="A167" s="124">
        <v>162</v>
      </c>
      <c r="B167" s="71" t="s">
        <v>412</v>
      </c>
      <c r="C167" s="73" t="str">
        <f>VLOOKUP($B167,'Config Measure Rules'!$A$2:$E$139,5,FALSE)</f>
        <v>Short-Term</v>
      </c>
      <c r="D167" s="72" t="str">
        <f t="shared" si="2"/>
        <v>No</v>
      </c>
      <c r="E167" s="84"/>
      <c r="F167" s="85"/>
      <c r="G167" s="74"/>
      <c r="H167" s="93"/>
      <c r="I167" s="87"/>
      <c r="J167" s="87"/>
      <c r="K167" s="92"/>
      <c r="L167" s="87"/>
      <c r="M167" s="87"/>
      <c r="N167" s="92"/>
      <c r="O167" s="87"/>
      <c r="P167" s="88"/>
      <c r="Q167" s="89"/>
      <c r="R167" s="86"/>
      <c r="S167" s="77"/>
      <c r="T167" s="125" t="b">
        <f>VLOOKUP($B167,'Config Measure Rules'!$A$2:$D$139,2,FALSE)</f>
        <v>1</v>
      </c>
      <c r="U167" s="125" t="b">
        <f>VLOOKUP($B167,'Config Measure Rules'!$A$2:$D$139,3,FALSE)</f>
        <v>0</v>
      </c>
      <c r="V167" s="125" t="b">
        <f>VLOOKUP($B167,'Config Measure Rules'!$A$2:$D$139,4,FALSE)</f>
        <v>0</v>
      </c>
    </row>
    <row r="168" spans="1:22" x14ac:dyDescent="0.3">
      <c r="A168" s="124">
        <v>163</v>
      </c>
      <c r="B168" s="71" t="s">
        <v>412</v>
      </c>
      <c r="C168" s="73" t="str">
        <f>VLOOKUP($B168,'Config Measure Rules'!$A$2:$E$139,5,FALSE)</f>
        <v>Short-Term</v>
      </c>
      <c r="D168" s="72" t="str">
        <f t="shared" si="2"/>
        <v>No</v>
      </c>
      <c r="E168" s="84"/>
      <c r="F168" s="85"/>
      <c r="G168" s="74"/>
      <c r="H168" s="93"/>
      <c r="I168" s="87"/>
      <c r="J168" s="87"/>
      <c r="K168" s="92"/>
      <c r="L168" s="87"/>
      <c r="M168" s="87"/>
      <c r="N168" s="92"/>
      <c r="O168" s="87"/>
      <c r="P168" s="88"/>
      <c r="Q168" s="89"/>
      <c r="R168" s="86"/>
      <c r="S168" s="77"/>
      <c r="T168" s="125" t="b">
        <f>VLOOKUP($B168,'Config Measure Rules'!$A$2:$D$139,2,FALSE)</f>
        <v>1</v>
      </c>
      <c r="U168" s="125" t="b">
        <f>VLOOKUP($B168,'Config Measure Rules'!$A$2:$D$139,3,FALSE)</f>
        <v>0</v>
      </c>
      <c r="V168" s="125" t="b">
        <f>VLOOKUP($B168,'Config Measure Rules'!$A$2:$D$139,4,FALSE)</f>
        <v>0</v>
      </c>
    </row>
    <row r="169" spans="1:22" x14ac:dyDescent="0.3">
      <c r="A169" s="124">
        <v>164</v>
      </c>
      <c r="B169" s="71" t="s">
        <v>412</v>
      </c>
      <c r="C169" s="73" t="str">
        <f>VLOOKUP($B169,'Config Measure Rules'!$A$2:$E$139,5,FALSE)</f>
        <v>Short-Term</v>
      </c>
      <c r="D169" s="72" t="str">
        <f t="shared" si="2"/>
        <v>No</v>
      </c>
      <c r="E169" s="84"/>
      <c r="F169" s="85"/>
      <c r="G169" s="74"/>
      <c r="H169" s="93"/>
      <c r="I169" s="87"/>
      <c r="J169" s="87"/>
      <c r="K169" s="92"/>
      <c r="L169" s="87"/>
      <c r="M169" s="87"/>
      <c r="N169" s="92"/>
      <c r="O169" s="87"/>
      <c r="P169" s="88"/>
      <c r="Q169" s="89"/>
      <c r="R169" s="86"/>
      <c r="S169" s="77"/>
      <c r="T169" s="125" t="b">
        <f>VLOOKUP($B169,'Config Measure Rules'!$A$2:$D$139,2,FALSE)</f>
        <v>1</v>
      </c>
      <c r="U169" s="125" t="b">
        <f>VLOOKUP($B169,'Config Measure Rules'!$A$2:$D$139,3,FALSE)</f>
        <v>0</v>
      </c>
      <c r="V169" s="125" t="b">
        <f>VLOOKUP($B169,'Config Measure Rules'!$A$2:$D$139,4,FALSE)</f>
        <v>0</v>
      </c>
    </row>
    <row r="170" spans="1:22" x14ac:dyDescent="0.3">
      <c r="A170" s="124">
        <v>165</v>
      </c>
      <c r="B170" s="71" t="s">
        <v>412</v>
      </c>
      <c r="C170" s="73" t="str">
        <f>VLOOKUP($B170,'Config Measure Rules'!$A$2:$E$139,5,FALSE)</f>
        <v>Short-Term</v>
      </c>
      <c r="D170" s="72" t="str">
        <f t="shared" si="2"/>
        <v>No</v>
      </c>
      <c r="E170" s="84"/>
      <c r="F170" s="85"/>
      <c r="G170" s="74"/>
      <c r="H170" s="93"/>
      <c r="I170" s="87"/>
      <c r="J170" s="87"/>
      <c r="K170" s="92"/>
      <c r="L170" s="87"/>
      <c r="M170" s="87"/>
      <c r="N170" s="92"/>
      <c r="O170" s="87"/>
      <c r="P170" s="88"/>
      <c r="Q170" s="89"/>
      <c r="R170" s="86"/>
      <c r="S170" s="77"/>
      <c r="T170" s="125" t="b">
        <f>VLOOKUP($B170,'Config Measure Rules'!$A$2:$D$139,2,FALSE)</f>
        <v>1</v>
      </c>
      <c r="U170" s="125" t="b">
        <f>VLOOKUP($B170,'Config Measure Rules'!$A$2:$D$139,3,FALSE)</f>
        <v>0</v>
      </c>
      <c r="V170" s="125" t="b">
        <f>VLOOKUP($B170,'Config Measure Rules'!$A$2:$D$139,4,FALSE)</f>
        <v>0</v>
      </c>
    </row>
    <row r="171" spans="1:22" ht="112.5" x14ac:dyDescent="0.3">
      <c r="A171" s="124">
        <v>166</v>
      </c>
      <c r="B171" s="71" t="s">
        <v>413</v>
      </c>
      <c r="C171" s="78" t="str">
        <f>VLOOKUP($B171,'Config Measure Rules'!$A$2:$E$139,5,FALSE)</f>
        <v>Intermediate</v>
      </c>
      <c r="D171" s="72" t="str">
        <f t="shared" si="2"/>
        <v>Yes</v>
      </c>
      <c r="E171" s="73" t="s">
        <v>694</v>
      </c>
      <c r="F171" s="85" t="s">
        <v>154</v>
      </c>
      <c r="G171" s="74" t="s">
        <v>669</v>
      </c>
      <c r="H171" s="93">
        <v>41395</v>
      </c>
      <c r="I171" s="88">
        <v>1</v>
      </c>
      <c r="J171" s="88"/>
      <c r="K171" s="89"/>
      <c r="L171" s="87">
        <v>2</v>
      </c>
      <c r="M171" s="87"/>
      <c r="N171" s="92"/>
      <c r="O171" s="88">
        <v>2</v>
      </c>
      <c r="P171" s="88"/>
      <c r="Q171" s="89"/>
      <c r="R171" s="86" t="s">
        <v>670</v>
      </c>
      <c r="S171" s="77"/>
      <c r="T171" s="125" t="b">
        <f>VLOOKUP($B171,'Config Measure Rules'!$A$2:$D$139,2,FALSE)</f>
        <v>1</v>
      </c>
      <c r="U171" s="125" t="b">
        <f>VLOOKUP($B171,'Config Measure Rules'!$A$2:$D$139,3,FALSE)</f>
        <v>0</v>
      </c>
      <c r="V171" s="125" t="b">
        <f>VLOOKUP($B171,'Config Measure Rules'!$A$2:$D$139,4,FALSE)</f>
        <v>0</v>
      </c>
    </row>
    <row r="172" spans="1:22" ht="87.5" x14ac:dyDescent="0.3">
      <c r="A172" s="124">
        <v>167</v>
      </c>
      <c r="B172" s="71" t="s">
        <v>413</v>
      </c>
      <c r="C172" s="73" t="str">
        <f>VLOOKUP($B172,'Config Measure Rules'!$A$2:$E$139,5,FALSE)</f>
        <v>Intermediate</v>
      </c>
      <c r="D172" s="72" t="str">
        <f t="shared" si="2"/>
        <v>Yes</v>
      </c>
      <c r="E172" s="84"/>
      <c r="F172" s="85" t="s">
        <v>154</v>
      </c>
      <c r="G172" s="74" t="s">
        <v>669</v>
      </c>
      <c r="H172" s="93">
        <v>41396</v>
      </c>
      <c r="I172" s="87">
        <v>1.5</v>
      </c>
      <c r="J172" s="87"/>
      <c r="K172" s="92"/>
      <c r="L172" s="87">
        <v>2</v>
      </c>
      <c r="M172" s="87"/>
      <c r="N172" s="92"/>
      <c r="O172" s="87">
        <v>2.5</v>
      </c>
      <c r="P172" s="88"/>
      <c r="Q172" s="89"/>
      <c r="R172" s="86" t="s">
        <v>671</v>
      </c>
      <c r="S172" s="77"/>
      <c r="T172" s="125" t="b">
        <f>VLOOKUP($B172,'Config Measure Rules'!$A$2:$D$139,2,FALSE)</f>
        <v>1</v>
      </c>
      <c r="U172" s="125" t="b">
        <f>VLOOKUP($B172,'Config Measure Rules'!$A$2:$D$139,3,FALSE)</f>
        <v>0</v>
      </c>
      <c r="V172" s="125" t="b">
        <f>VLOOKUP($B172,'Config Measure Rules'!$A$2:$D$139,4,FALSE)</f>
        <v>0</v>
      </c>
    </row>
    <row r="173" spans="1:22" ht="95.5" customHeight="1" x14ac:dyDescent="0.3">
      <c r="B173" s="71" t="s">
        <v>413</v>
      </c>
      <c r="C173" s="73" t="str">
        <f>VLOOKUP($B173,'Config Measure Rules'!$A$2:$E$139,5,FALSE)</f>
        <v>Intermediate</v>
      </c>
      <c r="D173" s="72" t="str">
        <f t="shared" si="2"/>
        <v>Yes</v>
      </c>
      <c r="E173" s="84"/>
      <c r="F173" s="85" t="s">
        <v>154</v>
      </c>
      <c r="G173" s="74" t="s">
        <v>669</v>
      </c>
      <c r="H173" s="93">
        <v>41397</v>
      </c>
      <c r="I173" s="87">
        <v>1</v>
      </c>
      <c r="J173" s="87"/>
      <c r="K173" s="92"/>
      <c r="L173" s="87">
        <v>1.5</v>
      </c>
      <c r="M173" s="87"/>
      <c r="N173" s="92"/>
      <c r="O173" s="87">
        <v>2</v>
      </c>
      <c r="P173" s="88"/>
      <c r="Q173" s="89"/>
      <c r="R173" s="86" t="s">
        <v>672</v>
      </c>
      <c r="S173" s="77"/>
      <c r="T173" s="125" t="b">
        <f>VLOOKUP($B173,'Config Measure Rules'!$A$2:$D$139,2,FALSE)</f>
        <v>1</v>
      </c>
      <c r="U173" s="125" t="b">
        <f>VLOOKUP($B173,'Config Measure Rules'!$A$2:$D$139,3,FALSE)</f>
        <v>0</v>
      </c>
      <c r="V173" s="125" t="b">
        <f>VLOOKUP($B173,'Config Measure Rules'!$A$2:$D$139,4,FALSE)</f>
        <v>0</v>
      </c>
    </row>
    <row r="174" spans="1:22" ht="97.4" customHeight="1" x14ac:dyDescent="0.3">
      <c r="A174" s="124">
        <v>168</v>
      </c>
      <c r="B174" s="71" t="s">
        <v>413</v>
      </c>
      <c r="C174" s="73" t="str">
        <f>VLOOKUP($B174,'Config Measure Rules'!$A$2:$E$139,5,FALSE)</f>
        <v>Intermediate</v>
      </c>
      <c r="D174" s="72" t="str">
        <f t="shared" si="2"/>
        <v>Yes</v>
      </c>
      <c r="E174" s="84"/>
      <c r="F174" s="85" t="s">
        <v>154</v>
      </c>
      <c r="G174" s="74" t="s">
        <v>669</v>
      </c>
      <c r="H174" s="93">
        <v>41398</v>
      </c>
      <c r="I174" s="87">
        <v>1.3</v>
      </c>
      <c r="J174" s="87"/>
      <c r="K174" s="92"/>
      <c r="L174" s="87">
        <v>2</v>
      </c>
      <c r="M174" s="87"/>
      <c r="N174" s="92"/>
      <c r="O174" s="87">
        <v>2.5</v>
      </c>
      <c r="P174" s="88"/>
      <c r="Q174" s="89"/>
      <c r="R174" s="86" t="s">
        <v>673</v>
      </c>
      <c r="S174" s="77"/>
      <c r="T174" s="125" t="b">
        <f>VLOOKUP($B174,'Config Measure Rules'!$A$2:$D$139,2,FALSE)</f>
        <v>1</v>
      </c>
      <c r="U174" s="125" t="b">
        <f>VLOOKUP($B174,'Config Measure Rules'!$A$2:$D$139,3,FALSE)</f>
        <v>0</v>
      </c>
      <c r="V174" s="125" t="b">
        <f>VLOOKUP($B174,'Config Measure Rules'!$A$2:$D$139,4,FALSE)</f>
        <v>0</v>
      </c>
    </row>
    <row r="175" spans="1:22" x14ac:dyDescent="0.3">
      <c r="A175" s="124">
        <v>169</v>
      </c>
      <c r="B175" s="71" t="s">
        <v>413</v>
      </c>
      <c r="C175" s="73" t="str">
        <f>VLOOKUP($B175,'Config Measure Rules'!$A$2:$E$139,5,FALSE)</f>
        <v>Intermediate</v>
      </c>
      <c r="D175" s="72" t="str">
        <f t="shared" si="2"/>
        <v>No</v>
      </c>
      <c r="E175" s="84"/>
      <c r="F175" s="85"/>
      <c r="G175" s="74"/>
      <c r="H175" s="93"/>
      <c r="I175" s="87"/>
      <c r="J175" s="87"/>
      <c r="K175" s="92"/>
      <c r="L175" s="87"/>
      <c r="M175" s="87"/>
      <c r="N175" s="92"/>
      <c r="O175" s="87"/>
      <c r="P175" s="88"/>
      <c r="Q175" s="89"/>
      <c r="R175" s="86"/>
      <c r="S175" s="77"/>
      <c r="T175" s="125" t="b">
        <f>VLOOKUP($B175,'Config Measure Rules'!$A$2:$D$139,2,FALSE)</f>
        <v>1</v>
      </c>
      <c r="U175" s="125" t="b">
        <f>VLOOKUP($B175,'Config Measure Rules'!$A$2:$D$139,3,FALSE)</f>
        <v>0</v>
      </c>
      <c r="V175" s="125" t="b">
        <f>VLOOKUP($B175,'Config Measure Rules'!$A$2:$D$139,4,FALSE)</f>
        <v>0</v>
      </c>
    </row>
    <row r="176" spans="1:22" x14ac:dyDescent="0.3">
      <c r="A176" s="124">
        <v>170</v>
      </c>
      <c r="B176" s="71" t="s">
        <v>413</v>
      </c>
      <c r="C176" s="73" t="str">
        <f>VLOOKUP($B176,'Config Measure Rules'!$A$2:$E$139,5,FALSE)</f>
        <v>Intermediate</v>
      </c>
      <c r="D176" s="72" t="str">
        <f t="shared" si="2"/>
        <v>No</v>
      </c>
      <c r="E176" s="84"/>
      <c r="F176" s="85"/>
      <c r="G176" s="74"/>
      <c r="H176" s="93"/>
      <c r="I176" s="87"/>
      <c r="J176" s="87"/>
      <c r="K176" s="92"/>
      <c r="L176" s="87"/>
      <c r="M176" s="87"/>
      <c r="N176" s="92"/>
      <c r="O176" s="87"/>
      <c r="P176" s="88"/>
      <c r="Q176" s="89"/>
      <c r="R176" s="86"/>
      <c r="S176" s="77"/>
      <c r="T176" s="125" t="b">
        <f>VLOOKUP($B176,'Config Measure Rules'!$A$2:$D$139,2,FALSE)</f>
        <v>1</v>
      </c>
      <c r="U176" s="125" t="b">
        <f>VLOOKUP($B176,'Config Measure Rules'!$A$2:$D$139,3,FALSE)</f>
        <v>0</v>
      </c>
      <c r="V176" s="125" t="b">
        <f>VLOOKUP($B176,'Config Measure Rules'!$A$2:$D$139,4,FALSE)</f>
        <v>0</v>
      </c>
    </row>
    <row r="177" spans="1:22" ht="37.5" x14ac:dyDescent="0.3">
      <c r="A177" s="124">
        <v>171</v>
      </c>
      <c r="B177" s="71" t="s">
        <v>414</v>
      </c>
      <c r="C177" s="72" t="str">
        <f>VLOOKUP($B177,'Config Measure Rules'!$A$2:$E$139,5,FALSE)</f>
        <v>Long-Term</v>
      </c>
      <c r="D177" s="72" t="str">
        <f t="shared" si="2"/>
        <v>Yes</v>
      </c>
      <c r="E177" s="73" t="s">
        <v>274</v>
      </c>
      <c r="F177" s="85" t="s">
        <v>125</v>
      </c>
      <c r="G177" s="74"/>
      <c r="H177" s="93">
        <v>41609</v>
      </c>
      <c r="I177" s="88"/>
      <c r="J177" s="88"/>
      <c r="K177" s="89">
        <v>0.68799999999999994</v>
      </c>
      <c r="L177" s="87"/>
      <c r="M177" s="87"/>
      <c r="N177" s="92">
        <v>0.69</v>
      </c>
      <c r="O177" s="88"/>
      <c r="P177" s="88"/>
      <c r="Q177" s="89">
        <v>0.63</v>
      </c>
      <c r="R177" s="86" t="s">
        <v>674</v>
      </c>
      <c r="S177" s="77"/>
      <c r="T177" s="125" t="b">
        <f>VLOOKUP($B177,'Config Measure Rules'!$A$2:$D$139,2,FALSE)</f>
        <v>0</v>
      </c>
      <c r="U177" s="125" t="b">
        <f>VLOOKUP($B177,'Config Measure Rules'!$A$2:$D$139,3,FALSE)</f>
        <v>0</v>
      </c>
      <c r="V177" s="125" t="b">
        <f>VLOOKUP($B177,'Config Measure Rules'!$A$2:$D$139,4,FALSE)</f>
        <v>1</v>
      </c>
    </row>
    <row r="178" spans="1:22" x14ac:dyDescent="0.3">
      <c r="A178" s="124">
        <v>172</v>
      </c>
      <c r="B178" s="71" t="s">
        <v>414</v>
      </c>
      <c r="C178" s="73" t="str">
        <f>VLOOKUP($B178,'Config Measure Rules'!$A$2:$E$139,5,FALSE)</f>
        <v>Long-Term</v>
      </c>
      <c r="D178" s="72" t="str">
        <f t="shared" si="2"/>
        <v>No</v>
      </c>
      <c r="E178" s="84"/>
      <c r="F178" s="85"/>
      <c r="G178" s="74"/>
      <c r="H178" s="93"/>
      <c r="I178" s="87"/>
      <c r="J178" s="87"/>
      <c r="K178" s="92"/>
      <c r="L178" s="87"/>
      <c r="M178" s="87"/>
      <c r="N178" s="92"/>
      <c r="O178" s="87"/>
      <c r="P178" s="88"/>
      <c r="Q178" s="89"/>
      <c r="R178" s="86"/>
      <c r="S178" s="77"/>
      <c r="T178" s="125" t="b">
        <f>VLOOKUP($B178,'Config Measure Rules'!$A$2:$D$139,2,FALSE)</f>
        <v>0</v>
      </c>
      <c r="U178" s="125" t="b">
        <f>VLOOKUP($B178,'Config Measure Rules'!$A$2:$D$139,3,FALSE)</f>
        <v>0</v>
      </c>
      <c r="V178" s="125" t="b">
        <f>VLOOKUP($B178,'Config Measure Rules'!$A$2:$D$139,4,FALSE)</f>
        <v>1</v>
      </c>
    </row>
    <row r="179" spans="1:22" x14ac:dyDescent="0.3">
      <c r="A179" s="124">
        <v>173</v>
      </c>
      <c r="B179" s="71" t="s">
        <v>414</v>
      </c>
      <c r="C179" s="73" t="str">
        <f>VLOOKUP($B179,'Config Measure Rules'!$A$2:$E$139,5,FALSE)</f>
        <v>Long-Term</v>
      </c>
      <c r="D179" s="72" t="str">
        <f t="shared" si="2"/>
        <v>No</v>
      </c>
      <c r="E179" s="84"/>
      <c r="F179" s="85"/>
      <c r="G179" s="74"/>
      <c r="H179" s="93"/>
      <c r="I179" s="87"/>
      <c r="J179" s="87"/>
      <c r="K179" s="92"/>
      <c r="L179" s="87"/>
      <c r="M179" s="87"/>
      <c r="N179" s="92"/>
      <c r="O179" s="87"/>
      <c r="P179" s="88"/>
      <c r="Q179" s="89"/>
      <c r="R179" s="86"/>
      <c r="S179" s="77"/>
      <c r="T179" s="125" t="b">
        <f>VLOOKUP($B179,'Config Measure Rules'!$A$2:$D$139,2,FALSE)</f>
        <v>0</v>
      </c>
      <c r="U179" s="125" t="b">
        <f>VLOOKUP($B179,'Config Measure Rules'!$A$2:$D$139,3,FALSE)</f>
        <v>0</v>
      </c>
      <c r="V179" s="125" t="b">
        <f>VLOOKUP($B179,'Config Measure Rules'!$A$2:$D$139,4,FALSE)</f>
        <v>1</v>
      </c>
    </row>
    <row r="180" spans="1:22" x14ac:dyDescent="0.3">
      <c r="A180" s="124">
        <v>174</v>
      </c>
      <c r="B180" s="71" t="s">
        <v>414</v>
      </c>
      <c r="C180" s="73" t="str">
        <f>VLOOKUP($B180,'Config Measure Rules'!$A$2:$E$139,5,FALSE)</f>
        <v>Long-Term</v>
      </c>
      <c r="D180" s="72" t="str">
        <f t="shared" si="2"/>
        <v>No</v>
      </c>
      <c r="E180" s="84"/>
      <c r="F180" s="85"/>
      <c r="G180" s="74"/>
      <c r="H180" s="93"/>
      <c r="I180" s="87"/>
      <c r="J180" s="87"/>
      <c r="K180" s="92"/>
      <c r="L180" s="87"/>
      <c r="M180" s="87"/>
      <c r="N180" s="92"/>
      <c r="O180" s="87"/>
      <c r="P180" s="88"/>
      <c r="Q180" s="89"/>
      <c r="R180" s="86"/>
      <c r="S180" s="77"/>
      <c r="T180" s="125" t="b">
        <f>VLOOKUP($B180,'Config Measure Rules'!$A$2:$D$139,2,FALSE)</f>
        <v>0</v>
      </c>
      <c r="U180" s="125" t="b">
        <f>VLOOKUP($B180,'Config Measure Rules'!$A$2:$D$139,3,FALSE)</f>
        <v>0</v>
      </c>
      <c r="V180" s="125" t="b">
        <f>VLOOKUP($B180,'Config Measure Rules'!$A$2:$D$139,4,FALSE)</f>
        <v>1</v>
      </c>
    </row>
    <row r="181" spans="1:22" x14ac:dyDescent="0.3">
      <c r="A181" s="124">
        <v>175</v>
      </c>
      <c r="B181" s="71" t="s">
        <v>414</v>
      </c>
      <c r="C181" s="73" t="str">
        <f>VLOOKUP($B181,'Config Measure Rules'!$A$2:$E$139,5,FALSE)</f>
        <v>Long-Term</v>
      </c>
      <c r="D181" s="72" t="str">
        <f t="shared" si="2"/>
        <v>No</v>
      </c>
      <c r="E181" s="84"/>
      <c r="F181" s="85"/>
      <c r="G181" s="74"/>
      <c r="H181" s="93"/>
      <c r="I181" s="87"/>
      <c r="J181" s="87"/>
      <c r="K181" s="92"/>
      <c r="L181" s="87"/>
      <c r="M181" s="87"/>
      <c r="N181" s="92"/>
      <c r="O181" s="87"/>
      <c r="P181" s="88"/>
      <c r="Q181" s="89"/>
      <c r="R181" s="86"/>
      <c r="S181" s="77"/>
      <c r="T181" s="125" t="b">
        <f>VLOOKUP($B181,'Config Measure Rules'!$A$2:$D$139,2,FALSE)</f>
        <v>0</v>
      </c>
      <c r="U181" s="125" t="b">
        <f>VLOOKUP($B181,'Config Measure Rules'!$A$2:$D$139,3,FALSE)</f>
        <v>0</v>
      </c>
      <c r="V181" s="125" t="b">
        <f>VLOOKUP($B181,'Config Measure Rules'!$A$2:$D$139,4,FALSE)</f>
        <v>1</v>
      </c>
    </row>
    <row r="182" spans="1:22" ht="172.4" customHeight="1" x14ac:dyDescent="0.3">
      <c r="A182" s="124">
        <v>176</v>
      </c>
      <c r="B182" s="71" t="s">
        <v>415</v>
      </c>
      <c r="C182" s="72" t="str">
        <f>VLOOKUP($B182,'Config Measure Rules'!$A$2:$E$139,5,FALSE)</f>
        <v>Short-Term</v>
      </c>
      <c r="D182" s="72" t="str">
        <f t="shared" si="2"/>
        <v>Yes</v>
      </c>
      <c r="E182" s="73" t="s">
        <v>275</v>
      </c>
      <c r="F182" s="85" t="s">
        <v>37</v>
      </c>
      <c r="G182" s="74" t="s">
        <v>655</v>
      </c>
      <c r="H182" s="93">
        <v>41699</v>
      </c>
      <c r="I182" s="87">
        <v>15</v>
      </c>
      <c r="J182" s="87"/>
      <c r="K182" s="92"/>
      <c r="L182" s="87">
        <v>15</v>
      </c>
      <c r="M182" s="87"/>
      <c r="N182" s="92"/>
      <c r="O182" s="88">
        <v>15</v>
      </c>
      <c r="P182" s="88"/>
      <c r="Q182" s="89"/>
      <c r="R182" s="86" t="s">
        <v>735</v>
      </c>
      <c r="S182" s="77"/>
      <c r="T182" s="125" t="b">
        <f>VLOOKUP($B182,'Config Measure Rules'!$A$2:$D$139,2,FALSE)</f>
        <v>1</v>
      </c>
      <c r="U182" s="125" t="b">
        <f>VLOOKUP($B182,'Config Measure Rules'!$A$2:$D$139,3,FALSE)</f>
        <v>0</v>
      </c>
      <c r="V182" s="125" t="b">
        <f>VLOOKUP($B182,'Config Measure Rules'!$A$2:$D$139,4,FALSE)</f>
        <v>0</v>
      </c>
    </row>
    <row r="183" spans="1:22" x14ac:dyDescent="0.3">
      <c r="A183" s="124">
        <v>177</v>
      </c>
      <c r="B183" s="71" t="s">
        <v>415</v>
      </c>
      <c r="C183" s="73" t="str">
        <f>VLOOKUP($B183,'Config Measure Rules'!$A$2:$E$139,5,FALSE)</f>
        <v>Short-Term</v>
      </c>
      <c r="D183" s="72" t="str">
        <f t="shared" si="2"/>
        <v>No</v>
      </c>
      <c r="E183" s="84"/>
      <c r="F183" s="85"/>
      <c r="G183" s="74"/>
      <c r="H183" s="93"/>
      <c r="I183" s="87"/>
      <c r="J183" s="87"/>
      <c r="K183" s="92"/>
      <c r="L183" s="87"/>
      <c r="M183" s="87"/>
      <c r="N183" s="92"/>
      <c r="O183" s="87"/>
      <c r="P183" s="88"/>
      <c r="Q183" s="89"/>
      <c r="R183" s="86"/>
      <c r="S183" s="77"/>
      <c r="T183" s="125" t="b">
        <f>VLOOKUP($B183,'Config Measure Rules'!$A$2:$D$139,2,FALSE)</f>
        <v>1</v>
      </c>
      <c r="U183" s="125" t="b">
        <f>VLOOKUP($B183,'Config Measure Rules'!$A$2:$D$139,3,FALSE)</f>
        <v>0</v>
      </c>
      <c r="V183" s="125" t="b">
        <f>VLOOKUP($B183,'Config Measure Rules'!$A$2:$D$139,4,FALSE)</f>
        <v>0</v>
      </c>
    </row>
    <row r="184" spans="1:22" x14ac:dyDescent="0.3">
      <c r="A184" s="124">
        <v>178</v>
      </c>
      <c r="B184" s="71" t="s">
        <v>415</v>
      </c>
      <c r="C184" s="73" t="str">
        <f>VLOOKUP($B184,'Config Measure Rules'!$A$2:$E$139,5,FALSE)</f>
        <v>Short-Term</v>
      </c>
      <c r="D184" s="72" t="str">
        <f t="shared" si="2"/>
        <v>No</v>
      </c>
      <c r="E184" s="84"/>
      <c r="F184" s="85"/>
      <c r="G184" s="74"/>
      <c r="H184" s="93"/>
      <c r="I184" s="87"/>
      <c r="J184" s="87"/>
      <c r="K184" s="92"/>
      <c r="L184" s="87"/>
      <c r="M184" s="87"/>
      <c r="N184" s="92"/>
      <c r="O184" s="87"/>
      <c r="P184" s="88"/>
      <c r="Q184" s="89"/>
      <c r="R184" s="86"/>
      <c r="S184" s="77"/>
      <c r="T184" s="125" t="b">
        <f>VLOOKUP($B184,'Config Measure Rules'!$A$2:$D$139,2,FALSE)</f>
        <v>1</v>
      </c>
      <c r="U184" s="125" t="b">
        <f>VLOOKUP($B184,'Config Measure Rules'!$A$2:$D$139,3,FALSE)</f>
        <v>0</v>
      </c>
      <c r="V184" s="125" t="b">
        <f>VLOOKUP($B184,'Config Measure Rules'!$A$2:$D$139,4,FALSE)</f>
        <v>0</v>
      </c>
    </row>
    <row r="185" spans="1:22" x14ac:dyDescent="0.3">
      <c r="A185" s="124">
        <v>179</v>
      </c>
      <c r="B185" s="71" t="s">
        <v>415</v>
      </c>
      <c r="C185" s="73" t="str">
        <f>VLOOKUP($B185,'Config Measure Rules'!$A$2:$E$139,5,FALSE)</f>
        <v>Short-Term</v>
      </c>
      <c r="D185" s="72" t="str">
        <f t="shared" si="2"/>
        <v>No</v>
      </c>
      <c r="E185" s="84"/>
      <c r="F185" s="85"/>
      <c r="G185" s="74"/>
      <c r="H185" s="93"/>
      <c r="I185" s="87"/>
      <c r="J185" s="87"/>
      <c r="K185" s="92"/>
      <c r="L185" s="87"/>
      <c r="M185" s="87"/>
      <c r="N185" s="92"/>
      <c r="O185" s="87"/>
      <c r="P185" s="88"/>
      <c r="Q185" s="89"/>
      <c r="R185" s="86"/>
      <c r="S185" s="77"/>
      <c r="T185" s="125" t="b">
        <f>VLOOKUP($B185,'Config Measure Rules'!$A$2:$D$139,2,FALSE)</f>
        <v>1</v>
      </c>
      <c r="U185" s="125" t="b">
        <f>VLOOKUP($B185,'Config Measure Rules'!$A$2:$D$139,3,FALSE)</f>
        <v>0</v>
      </c>
      <c r="V185" s="125" t="b">
        <f>VLOOKUP($B185,'Config Measure Rules'!$A$2:$D$139,4,FALSE)</f>
        <v>0</v>
      </c>
    </row>
    <row r="186" spans="1:22" x14ac:dyDescent="0.3">
      <c r="A186" s="124">
        <v>180</v>
      </c>
      <c r="B186" s="71" t="s">
        <v>415</v>
      </c>
      <c r="C186" s="73" t="str">
        <f>VLOOKUP($B186,'Config Measure Rules'!$A$2:$E$139,5,FALSE)</f>
        <v>Short-Term</v>
      </c>
      <c r="D186" s="72" t="str">
        <f t="shared" si="2"/>
        <v>No</v>
      </c>
      <c r="E186" s="84"/>
      <c r="F186" s="85"/>
      <c r="G186" s="74"/>
      <c r="H186" s="93"/>
      <c r="I186" s="87"/>
      <c r="J186" s="87"/>
      <c r="K186" s="92"/>
      <c r="L186" s="87"/>
      <c r="M186" s="87"/>
      <c r="N186" s="92"/>
      <c r="O186" s="87"/>
      <c r="P186" s="88"/>
      <c r="Q186" s="89"/>
      <c r="R186" s="86"/>
      <c r="S186" s="77"/>
      <c r="T186" s="125" t="b">
        <f>VLOOKUP($B186,'Config Measure Rules'!$A$2:$D$139,2,FALSE)</f>
        <v>1</v>
      </c>
      <c r="U186" s="125" t="b">
        <f>VLOOKUP($B186,'Config Measure Rules'!$A$2:$D$139,3,FALSE)</f>
        <v>0</v>
      </c>
      <c r="V186" s="125" t="b">
        <f>VLOOKUP($B186,'Config Measure Rules'!$A$2:$D$139,4,FALSE)</f>
        <v>0</v>
      </c>
    </row>
    <row r="187" spans="1:22" ht="243" customHeight="1" x14ac:dyDescent="0.3">
      <c r="A187" s="124">
        <v>181</v>
      </c>
      <c r="B187" s="71" t="s">
        <v>416</v>
      </c>
      <c r="C187" s="72" t="str">
        <f>VLOOKUP($B187,'Config Measure Rules'!$A$2:$E$139,5,FALSE)</f>
        <v>Short-Term</v>
      </c>
      <c r="D187" s="72" t="str">
        <f t="shared" si="2"/>
        <v>Yes</v>
      </c>
      <c r="E187" s="73" t="s">
        <v>276</v>
      </c>
      <c r="F187" s="85" t="s">
        <v>37</v>
      </c>
      <c r="G187" s="74" t="s">
        <v>655</v>
      </c>
      <c r="H187" s="93">
        <v>41487</v>
      </c>
      <c r="I187" s="88">
        <v>281013</v>
      </c>
      <c r="J187" s="88"/>
      <c r="K187" s="89"/>
      <c r="L187" s="87">
        <v>105884</v>
      </c>
      <c r="M187" s="87"/>
      <c r="N187" s="92"/>
      <c r="O187" s="88">
        <v>105884</v>
      </c>
      <c r="P187" s="88"/>
      <c r="Q187" s="89"/>
      <c r="R187" s="86" t="s">
        <v>764</v>
      </c>
      <c r="S187" s="77"/>
      <c r="T187" s="125" t="b">
        <f>VLOOKUP($B187,'Config Measure Rules'!$A$2:$D$139,2,FALSE)</f>
        <v>1</v>
      </c>
      <c r="U187" s="125" t="b">
        <f>VLOOKUP($B187,'Config Measure Rules'!$A$2:$D$139,3,FALSE)</f>
        <v>0</v>
      </c>
      <c r="V187" s="125" t="b">
        <f>VLOOKUP($B187,'Config Measure Rules'!$A$2:$D$139,4,FALSE)</f>
        <v>0</v>
      </c>
    </row>
    <row r="188" spans="1:22" x14ac:dyDescent="0.3">
      <c r="A188" s="124">
        <v>182</v>
      </c>
      <c r="B188" s="71" t="s">
        <v>416</v>
      </c>
      <c r="C188" s="73" t="str">
        <f>VLOOKUP($B188,'Config Measure Rules'!$A$2:$E$139,5,FALSE)</f>
        <v>Short-Term</v>
      </c>
      <c r="D188" s="72" t="str">
        <f t="shared" si="2"/>
        <v>No</v>
      </c>
      <c r="E188" s="84"/>
      <c r="F188" s="85"/>
      <c r="G188" s="74"/>
      <c r="H188" s="93"/>
      <c r="I188" s="87"/>
      <c r="J188" s="87"/>
      <c r="K188" s="92"/>
      <c r="L188" s="87"/>
      <c r="M188" s="87"/>
      <c r="N188" s="92"/>
      <c r="O188" s="87"/>
      <c r="P188" s="88"/>
      <c r="Q188" s="89"/>
      <c r="R188" s="86"/>
      <c r="S188" s="77"/>
      <c r="T188" s="125" t="b">
        <f>VLOOKUP($B188,'Config Measure Rules'!$A$2:$D$139,2,FALSE)</f>
        <v>1</v>
      </c>
      <c r="U188" s="125" t="b">
        <f>VLOOKUP($B188,'Config Measure Rules'!$A$2:$D$139,3,FALSE)</f>
        <v>0</v>
      </c>
      <c r="V188" s="125" t="b">
        <f>VLOOKUP($B188,'Config Measure Rules'!$A$2:$D$139,4,FALSE)</f>
        <v>0</v>
      </c>
    </row>
    <row r="189" spans="1:22" x14ac:dyDescent="0.3">
      <c r="A189" s="124">
        <v>183</v>
      </c>
      <c r="B189" s="71" t="s">
        <v>416</v>
      </c>
      <c r="C189" s="73" t="str">
        <f>VLOOKUP($B189,'Config Measure Rules'!$A$2:$E$139,5,FALSE)</f>
        <v>Short-Term</v>
      </c>
      <c r="D189" s="72" t="str">
        <f t="shared" si="2"/>
        <v>No</v>
      </c>
      <c r="E189" s="84"/>
      <c r="F189" s="85"/>
      <c r="G189" s="74"/>
      <c r="H189" s="93"/>
      <c r="I189" s="87"/>
      <c r="J189" s="87"/>
      <c r="K189" s="92"/>
      <c r="L189" s="87"/>
      <c r="M189" s="87"/>
      <c r="N189" s="92"/>
      <c r="O189" s="87"/>
      <c r="P189" s="88"/>
      <c r="Q189" s="89"/>
      <c r="R189" s="86"/>
      <c r="S189" s="77"/>
      <c r="T189" s="125" t="b">
        <f>VLOOKUP($B189,'Config Measure Rules'!$A$2:$D$139,2,FALSE)</f>
        <v>1</v>
      </c>
      <c r="U189" s="125" t="b">
        <f>VLOOKUP($B189,'Config Measure Rules'!$A$2:$D$139,3,FALSE)</f>
        <v>0</v>
      </c>
      <c r="V189" s="125" t="b">
        <f>VLOOKUP($B189,'Config Measure Rules'!$A$2:$D$139,4,FALSE)</f>
        <v>0</v>
      </c>
    </row>
    <row r="190" spans="1:22" x14ac:dyDescent="0.3">
      <c r="A190" s="124">
        <v>184</v>
      </c>
      <c r="B190" s="71" t="s">
        <v>416</v>
      </c>
      <c r="C190" s="73" t="str">
        <f>VLOOKUP($B190,'Config Measure Rules'!$A$2:$E$139,5,FALSE)</f>
        <v>Short-Term</v>
      </c>
      <c r="D190" s="72" t="str">
        <f t="shared" si="2"/>
        <v>No</v>
      </c>
      <c r="E190" s="84"/>
      <c r="F190" s="85"/>
      <c r="G190" s="74"/>
      <c r="H190" s="93"/>
      <c r="I190" s="87"/>
      <c r="J190" s="87"/>
      <c r="K190" s="92"/>
      <c r="L190" s="87"/>
      <c r="M190" s="87"/>
      <c r="N190" s="92"/>
      <c r="O190" s="87"/>
      <c r="P190" s="88"/>
      <c r="Q190" s="89"/>
      <c r="R190" s="86"/>
      <c r="S190" s="77"/>
      <c r="T190" s="125" t="b">
        <f>VLOOKUP($B190,'Config Measure Rules'!$A$2:$D$139,2,FALSE)</f>
        <v>1</v>
      </c>
      <c r="U190" s="125" t="b">
        <f>VLOOKUP($B190,'Config Measure Rules'!$A$2:$D$139,3,FALSE)</f>
        <v>0</v>
      </c>
      <c r="V190" s="125" t="b">
        <f>VLOOKUP($B190,'Config Measure Rules'!$A$2:$D$139,4,FALSE)</f>
        <v>0</v>
      </c>
    </row>
    <row r="191" spans="1:22" x14ac:dyDescent="0.3">
      <c r="A191" s="124">
        <v>185</v>
      </c>
      <c r="B191" s="71" t="s">
        <v>416</v>
      </c>
      <c r="C191" s="73" t="str">
        <f>VLOOKUP($B191,'Config Measure Rules'!$A$2:$E$139,5,FALSE)</f>
        <v>Short-Term</v>
      </c>
      <c r="D191" s="72" t="str">
        <f t="shared" si="2"/>
        <v>No</v>
      </c>
      <c r="E191" s="84"/>
      <c r="F191" s="85"/>
      <c r="G191" s="74"/>
      <c r="H191" s="93"/>
      <c r="I191" s="87"/>
      <c r="J191" s="87"/>
      <c r="K191" s="92"/>
      <c r="L191" s="87"/>
      <c r="M191" s="87"/>
      <c r="N191" s="92"/>
      <c r="O191" s="87"/>
      <c r="P191" s="88"/>
      <c r="Q191" s="89"/>
      <c r="R191" s="86"/>
      <c r="S191" s="77"/>
      <c r="T191" s="125" t="b">
        <f>VLOOKUP($B191,'Config Measure Rules'!$A$2:$D$139,2,FALSE)</f>
        <v>1</v>
      </c>
      <c r="U191" s="125" t="b">
        <f>VLOOKUP($B191,'Config Measure Rules'!$A$2:$D$139,3,FALSE)</f>
        <v>0</v>
      </c>
      <c r="V191" s="125" t="b">
        <f>VLOOKUP($B191,'Config Measure Rules'!$A$2:$D$139,4,FALSE)</f>
        <v>0</v>
      </c>
    </row>
    <row r="192" spans="1:22" ht="84" customHeight="1" x14ac:dyDescent="0.3">
      <c r="A192" s="124">
        <v>186</v>
      </c>
      <c r="B192" s="71" t="s">
        <v>417</v>
      </c>
      <c r="C192" s="72" t="str">
        <f>VLOOKUP($B192,'Config Measure Rules'!$A$2:$E$139,5,FALSE)</f>
        <v>Short-Term</v>
      </c>
      <c r="D192" s="72" t="str">
        <f t="shared" si="2"/>
        <v>Yes</v>
      </c>
      <c r="E192" s="73" t="s">
        <v>277</v>
      </c>
      <c r="F192" s="85" t="s">
        <v>154</v>
      </c>
      <c r="G192" s="74" t="s">
        <v>675</v>
      </c>
      <c r="H192" s="93">
        <v>39630</v>
      </c>
      <c r="I192" s="88"/>
      <c r="J192" s="88"/>
      <c r="K192" s="89">
        <v>1</v>
      </c>
      <c r="L192" s="87"/>
      <c r="M192" s="87"/>
      <c r="N192" s="92">
        <v>1</v>
      </c>
      <c r="O192" s="88"/>
      <c r="P192" s="88"/>
      <c r="Q192" s="89">
        <v>1</v>
      </c>
      <c r="R192" s="86" t="s">
        <v>736</v>
      </c>
      <c r="S192" s="77"/>
      <c r="T192" s="125" t="b">
        <f>VLOOKUP($B192,'Config Measure Rules'!$A$2:$D$139,2,FALSE)</f>
        <v>0</v>
      </c>
      <c r="U192" s="125" t="b">
        <f>VLOOKUP($B192,'Config Measure Rules'!$A$2:$D$139,3,FALSE)</f>
        <v>0</v>
      </c>
      <c r="V192" s="125" t="b">
        <f>VLOOKUP($B192,'Config Measure Rules'!$A$2:$D$139,4,FALSE)</f>
        <v>1</v>
      </c>
    </row>
    <row r="193" spans="1:22" x14ac:dyDescent="0.3">
      <c r="A193" s="124">
        <v>187</v>
      </c>
      <c r="B193" s="71" t="s">
        <v>417</v>
      </c>
      <c r="C193" s="73" t="str">
        <f>VLOOKUP($B193,'Config Measure Rules'!$A$2:$E$139,5,FALSE)</f>
        <v>Short-Term</v>
      </c>
      <c r="D193" s="72" t="str">
        <f t="shared" si="2"/>
        <v>No</v>
      </c>
      <c r="E193" s="84"/>
      <c r="F193" s="85"/>
      <c r="G193" s="74"/>
      <c r="H193" s="93"/>
      <c r="I193" s="87"/>
      <c r="J193" s="87"/>
      <c r="K193" s="92"/>
      <c r="L193" s="87"/>
      <c r="M193" s="87"/>
      <c r="N193" s="92"/>
      <c r="O193" s="87"/>
      <c r="P193" s="88"/>
      <c r="Q193" s="89"/>
      <c r="R193" s="86"/>
      <c r="S193" s="77"/>
      <c r="T193" s="125" t="b">
        <f>VLOOKUP($B193,'Config Measure Rules'!$A$2:$D$139,2,FALSE)</f>
        <v>0</v>
      </c>
      <c r="U193" s="125" t="b">
        <f>VLOOKUP($B193,'Config Measure Rules'!$A$2:$D$139,3,FALSE)</f>
        <v>0</v>
      </c>
      <c r="V193" s="125" t="b">
        <f>VLOOKUP($B193,'Config Measure Rules'!$A$2:$D$139,4,FALSE)</f>
        <v>1</v>
      </c>
    </row>
    <row r="194" spans="1:22" x14ac:dyDescent="0.3">
      <c r="A194" s="124">
        <v>188</v>
      </c>
      <c r="B194" s="71" t="s">
        <v>417</v>
      </c>
      <c r="C194" s="73" t="str">
        <f>VLOOKUP($B194,'Config Measure Rules'!$A$2:$E$139,5,FALSE)</f>
        <v>Short-Term</v>
      </c>
      <c r="D194" s="72" t="str">
        <f t="shared" si="2"/>
        <v>No</v>
      </c>
      <c r="E194" s="84"/>
      <c r="F194" s="85"/>
      <c r="G194" s="74"/>
      <c r="H194" s="93"/>
      <c r="I194" s="87"/>
      <c r="J194" s="87"/>
      <c r="K194" s="92"/>
      <c r="L194" s="87"/>
      <c r="M194" s="87"/>
      <c r="N194" s="92"/>
      <c r="O194" s="87"/>
      <c r="P194" s="88"/>
      <c r="Q194" s="89"/>
      <c r="R194" s="86"/>
      <c r="S194" s="77"/>
      <c r="T194" s="125" t="b">
        <f>VLOOKUP($B194,'Config Measure Rules'!$A$2:$D$139,2,FALSE)</f>
        <v>0</v>
      </c>
      <c r="U194" s="125" t="b">
        <f>VLOOKUP($B194,'Config Measure Rules'!$A$2:$D$139,3,FALSE)</f>
        <v>0</v>
      </c>
      <c r="V194" s="125" t="b">
        <f>VLOOKUP($B194,'Config Measure Rules'!$A$2:$D$139,4,FALSE)</f>
        <v>1</v>
      </c>
    </row>
    <row r="195" spans="1:22" x14ac:dyDescent="0.3">
      <c r="A195" s="124">
        <v>189</v>
      </c>
      <c r="B195" s="71" t="s">
        <v>417</v>
      </c>
      <c r="C195" s="73" t="str">
        <f>VLOOKUP($B195,'Config Measure Rules'!$A$2:$E$139,5,FALSE)</f>
        <v>Short-Term</v>
      </c>
      <c r="D195" s="72" t="str">
        <f t="shared" si="2"/>
        <v>No</v>
      </c>
      <c r="E195" s="84"/>
      <c r="F195" s="85"/>
      <c r="G195" s="74"/>
      <c r="H195" s="93"/>
      <c r="I195" s="87"/>
      <c r="J195" s="87"/>
      <c r="K195" s="92"/>
      <c r="L195" s="87"/>
      <c r="M195" s="87"/>
      <c r="N195" s="92"/>
      <c r="O195" s="87"/>
      <c r="P195" s="88"/>
      <c r="Q195" s="89"/>
      <c r="R195" s="86"/>
      <c r="S195" s="77"/>
      <c r="T195" s="125" t="b">
        <f>VLOOKUP($B195,'Config Measure Rules'!$A$2:$D$139,2,FALSE)</f>
        <v>0</v>
      </c>
      <c r="U195" s="125" t="b">
        <f>VLOOKUP($B195,'Config Measure Rules'!$A$2:$D$139,3,FALSE)</f>
        <v>0</v>
      </c>
      <c r="V195" s="125" t="b">
        <f>VLOOKUP($B195,'Config Measure Rules'!$A$2:$D$139,4,FALSE)</f>
        <v>1</v>
      </c>
    </row>
    <row r="196" spans="1:22" x14ac:dyDescent="0.3">
      <c r="A196" s="124">
        <v>190</v>
      </c>
      <c r="B196" s="71" t="s">
        <v>417</v>
      </c>
      <c r="C196" s="73" t="str">
        <f>VLOOKUP($B196,'Config Measure Rules'!$A$2:$E$139,5,FALSE)</f>
        <v>Short-Term</v>
      </c>
      <c r="D196" s="72" t="str">
        <f t="shared" si="2"/>
        <v>No</v>
      </c>
      <c r="E196" s="84"/>
      <c r="F196" s="85"/>
      <c r="G196" s="74"/>
      <c r="H196" s="93"/>
      <c r="I196" s="87"/>
      <c r="J196" s="87"/>
      <c r="K196" s="92"/>
      <c r="L196" s="87"/>
      <c r="M196" s="87"/>
      <c r="N196" s="92"/>
      <c r="O196" s="87"/>
      <c r="P196" s="88"/>
      <c r="Q196" s="89"/>
      <c r="R196" s="86"/>
      <c r="S196" s="77"/>
      <c r="T196" s="125" t="b">
        <f>VLOOKUP($B196,'Config Measure Rules'!$A$2:$D$139,2,FALSE)</f>
        <v>0</v>
      </c>
      <c r="U196" s="125" t="b">
        <f>VLOOKUP($B196,'Config Measure Rules'!$A$2:$D$139,3,FALSE)</f>
        <v>0</v>
      </c>
      <c r="V196" s="125" t="b">
        <f>VLOOKUP($B196,'Config Measure Rules'!$A$2:$D$139,4,FALSE)</f>
        <v>1</v>
      </c>
    </row>
    <row r="197" spans="1:22" ht="126" customHeight="1" x14ac:dyDescent="0.3">
      <c r="A197" s="124">
        <v>191</v>
      </c>
      <c r="B197" s="71" t="s">
        <v>418</v>
      </c>
      <c r="C197" s="72" t="str">
        <f>VLOOKUP($B197,'Config Measure Rules'!$A$2:$E$139,5,FALSE)</f>
        <v>Short-Term</v>
      </c>
      <c r="D197" s="72" t="str">
        <f t="shared" si="2"/>
        <v>Yes</v>
      </c>
      <c r="E197" s="73" t="s">
        <v>278</v>
      </c>
      <c r="F197" s="85" t="s">
        <v>41</v>
      </c>
      <c r="G197" s="74" t="s">
        <v>655</v>
      </c>
      <c r="H197" s="93">
        <v>41061</v>
      </c>
      <c r="I197" s="88"/>
      <c r="J197" s="88"/>
      <c r="K197" s="89">
        <v>0.88</v>
      </c>
      <c r="L197" s="87"/>
      <c r="M197" s="87"/>
      <c r="N197" s="92">
        <v>0.9</v>
      </c>
      <c r="O197" s="88"/>
      <c r="P197" s="88"/>
      <c r="Q197" s="89">
        <v>1</v>
      </c>
      <c r="R197" s="86" t="s">
        <v>737</v>
      </c>
      <c r="S197" s="77"/>
      <c r="T197" s="125" t="b">
        <f>VLOOKUP($B197,'Config Measure Rules'!$A$2:$D$139,2,FALSE)</f>
        <v>0</v>
      </c>
      <c r="U197" s="125" t="b">
        <f>VLOOKUP($B197,'Config Measure Rules'!$A$2:$D$139,3,FALSE)</f>
        <v>0</v>
      </c>
      <c r="V197" s="125" t="b">
        <f>VLOOKUP($B197,'Config Measure Rules'!$A$2:$D$139,4,FALSE)</f>
        <v>1</v>
      </c>
    </row>
    <row r="198" spans="1:22" x14ac:dyDescent="0.3">
      <c r="A198" s="124">
        <v>192</v>
      </c>
      <c r="B198" s="71" t="s">
        <v>418</v>
      </c>
      <c r="C198" s="73" t="str">
        <f>VLOOKUP($B198,'Config Measure Rules'!$A$2:$E$139,5,FALSE)</f>
        <v>Short-Term</v>
      </c>
      <c r="D198" s="72" t="str">
        <f t="shared" ref="D198:D261" si="3">IF(COUNTA(F198:R198)&gt;=1,"Yes", "No")</f>
        <v>No</v>
      </c>
      <c r="E198" s="84"/>
      <c r="F198" s="85"/>
      <c r="G198" s="74"/>
      <c r="H198" s="93"/>
      <c r="I198" s="87"/>
      <c r="J198" s="87"/>
      <c r="K198" s="92"/>
      <c r="L198" s="87"/>
      <c r="M198" s="87"/>
      <c r="N198" s="92"/>
      <c r="O198" s="87"/>
      <c r="P198" s="88"/>
      <c r="Q198" s="89"/>
      <c r="R198" s="86"/>
      <c r="S198" s="77"/>
      <c r="T198" s="125" t="b">
        <f>VLOOKUP($B198,'Config Measure Rules'!$A$2:$D$139,2,FALSE)</f>
        <v>0</v>
      </c>
      <c r="U198" s="125" t="b">
        <f>VLOOKUP($B198,'Config Measure Rules'!$A$2:$D$139,3,FALSE)</f>
        <v>0</v>
      </c>
      <c r="V198" s="125" t="b">
        <f>VLOOKUP($B198,'Config Measure Rules'!$A$2:$D$139,4,FALSE)</f>
        <v>1</v>
      </c>
    </row>
    <row r="199" spans="1:22" x14ac:dyDescent="0.3">
      <c r="A199" s="124">
        <v>193</v>
      </c>
      <c r="B199" s="71" t="s">
        <v>418</v>
      </c>
      <c r="C199" s="73" t="str">
        <f>VLOOKUP($B199,'Config Measure Rules'!$A$2:$E$139,5,FALSE)</f>
        <v>Short-Term</v>
      </c>
      <c r="D199" s="72" t="str">
        <f t="shared" si="3"/>
        <v>No</v>
      </c>
      <c r="E199" s="84"/>
      <c r="F199" s="85"/>
      <c r="G199" s="74"/>
      <c r="H199" s="93"/>
      <c r="I199" s="87"/>
      <c r="J199" s="87"/>
      <c r="K199" s="92"/>
      <c r="L199" s="87"/>
      <c r="M199" s="87"/>
      <c r="N199" s="92"/>
      <c r="O199" s="87"/>
      <c r="P199" s="88"/>
      <c r="Q199" s="89"/>
      <c r="R199" s="86"/>
      <c r="S199" s="77"/>
      <c r="T199" s="125" t="b">
        <f>VLOOKUP($B199,'Config Measure Rules'!$A$2:$D$139,2,FALSE)</f>
        <v>0</v>
      </c>
      <c r="U199" s="125" t="b">
        <f>VLOOKUP($B199,'Config Measure Rules'!$A$2:$D$139,3,FALSE)</f>
        <v>0</v>
      </c>
      <c r="V199" s="125" t="b">
        <f>VLOOKUP($B199,'Config Measure Rules'!$A$2:$D$139,4,FALSE)</f>
        <v>1</v>
      </c>
    </row>
    <row r="200" spans="1:22" x14ac:dyDescent="0.3">
      <c r="A200" s="124">
        <v>194</v>
      </c>
      <c r="B200" s="71" t="s">
        <v>418</v>
      </c>
      <c r="C200" s="73" t="str">
        <f>VLOOKUP($B200,'Config Measure Rules'!$A$2:$E$139,5,FALSE)</f>
        <v>Short-Term</v>
      </c>
      <c r="D200" s="72" t="str">
        <f t="shared" si="3"/>
        <v>No</v>
      </c>
      <c r="E200" s="84"/>
      <c r="F200" s="85"/>
      <c r="G200" s="74"/>
      <c r="H200" s="93"/>
      <c r="I200" s="87"/>
      <c r="J200" s="87"/>
      <c r="K200" s="92"/>
      <c r="L200" s="87"/>
      <c r="M200" s="87"/>
      <c r="N200" s="92"/>
      <c r="O200" s="87"/>
      <c r="P200" s="88"/>
      <c r="Q200" s="89"/>
      <c r="R200" s="86"/>
      <c r="S200" s="77"/>
      <c r="T200" s="125" t="b">
        <f>VLOOKUP($B200,'Config Measure Rules'!$A$2:$D$139,2,FALSE)</f>
        <v>0</v>
      </c>
      <c r="U200" s="125" t="b">
        <f>VLOOKUP($B200,'Config Measure Rules'!$A$2:$D$139,3,FALSE)</f>
        <v>0</v>
      </c>
      <c r="V200" s="125" t="b">
        <f>VLOOKUP($B200,'Config Measure Rules'!$A$2:$D$139,4,FALSE)</f>
        <v>1</v>
      </c>
    </row>
    <row r="201" spans="1:22" x14ac:dyDescent="0.3">
      <c r="A201" s="124">
        <v>195</v>
      </c>
      <c r="B201" s="71" t="s">
        <v>418</v>
      </c>
      <c r="C201" s="73" t="str">
        <f>VLOOKUP($B201,'Config Measure Rules'!$A$2:$E$139,5,FALSE)</f>
        <v>Short-Term</v>
      </c>
      <c r="D201" s="72" t="str">
        <f t="shared" si="3"/>
        <v>No</v>
      </c>
      <c r="E201" s="84"/>
      <c r="F201" s="85"/>
      <c r="G201" s="74"/>
      <c r="H201" s="93"/>
      <c r="I201" s="87"/>
      <c r="J201" s="87"/>
      <c r="K201" s="92"/>
      <c r="L201" s="87"/>
      <c r="M201" s="87"/>
      <c r="N201" s="92"/>
      <c r="O201" s="87"/>
      <c r="P201" s="88"/>
      <c r="Q201" s="89"/>
      <c r="R201" s="86"/>
      <c r="S201" s="77"/>
      <c r="T201" s="125" t="b">
        <f>VLOOKUP($B201,'Config Measure Rules'!$A$2:$D$139,2,FALSE)</f>
        <v>0</v>
      </c>
      <c r="U201" s="125" t="b">
        <f>VLOOKUP($B201,'Config Measure Rules'!$A$2:$D$139,3,FALSE)</f>
        <v>0</v>
      </c>
      <c r="V201" s="125" t="b">
        <f>VLOOKUP($B201,'Config Measure Rules'!$A$2:$D$139,4,FALSE)</f>
        <v>1</v>
      </c>
    </row>
    <row r="202" spans="1:22" ht="409.4" customHeight="1" x14ac:dyDescent="0.3">
      <c r="A202" s="124">
        <v>196</v>
      </c>
      <c r="B202" s="71" t="s">
        <v>419</v>
      </c>
      <c r="C202" s="72" t="str">
        <f>VLOOKUP($B202,'Config Measure Rules'!$A$2:$E$139,5,FALSE)</f>
        <v>Short-Term</v>
      </c>
      <c r="D202" s="72" t="str">
        <f t="shared" si="3"/>
        <v>Yes</v>
      </c>
      <c r="E202" s="73" t="s">
        <v>279</v>
      </c>
      <c r="F202" s="85" t="s">
        <v>154</v>
      </c>
      <c r="G202" s="74" t="s">
        <v>675</v>
      </c>
      <c r="H202" s="93">
        <v>41791</v>
      </c>
      <c r="I202" s="88"/>
      <c r="J202" s="88"/>
      <c r="K202" s="89">
        <v>0</v>
      </c>
      <c r="L202" s="87"/>
      <c r="M202" s="87"/>
      <c r="N202" s="92">
        <v>1</v>
      </c>
      <c r="O202" s="88"/>
      <c r="P202" s="88"/>
      <c r="Q202" s="89">
        <v>1</v>
      </c>
      <c r="R202" s="86" t="s">
        <v>738</v>
      </c>
      <c r="S202" s="77"/>
      <c r="T202" s="125" t="b">
        <f>VLOOKUP($B202,'Config Measure Rules'!$A$2:$D$139,2,FALSE)</f>
        <v>0</v>
      </c>
      <c r="U202" s="125" t="b">
        <f>VLOOKUP($B202,'Config Measure Rules'!$A$2:$D$139,3,FALSE)</f>
        <v>0</v>
      </c>
      <c r="V202" s="125" t="b">
        <f>VLOOKUP($B202,'Config Measure Rules'!$A$2:$D$139,4,FALSE)</f>
        <v>1</v>
      </c>
    </row>
    <row r="203" spans="1:22" x14ac:dyDescent="0.3">
      <c r="A203" s="124">
        <v>197</v>
      </c>
      <c r="B203" s="71" t="s">
        <v>419</v>
      </c>
      <c r="C203" s="73" t="str">
        <f>VLOOKUP($B203,'Config Measure Rules'!$A$2:$E$139,5,FALSE)</f>
        <v>Short-Term</v>
      </c>
      <c r="D203" s="72" t="str">
        <f t="shared" si="3"/>
        <v>No</v>
      </c>
      <c r="E203" s="84"/>
      <c r="F203" s="85"/>
      <c r="G203" s="74"/>
      <c r="H203" s="93"/>
      <c r="I203" s="87"/>
      <c r="J203" s="87"/>
      <c r="K203" s="92"/>
      <c r="L203" s="87"/>
      <c r="M203" s="87"/>
      <c r="N203" s="92"/>
      <c r="O203" s="87"/>
      <c r="P203" s="88"/>
      <c r="Q203" s="89"/>
      <c r="R203" s="86"/>
      <c r="S203" s="77"/>
      <c r="T203" s="125" t="b">
        <f>VLOOKUP($B203,'Config Measure Rules'!$A$2:$D$139,2,FALSE)</f>
        <v>0</v>
      </c>
      <c r="U203" s="125" t="b">
        <f>VLOOKUP($B203,'Config Measure Rules'!$A$2:$D$139,3,FALSE)</f>
        <v>0</v>
      </c>
      <c r="V203" s="125" t="b">
        <f>VLOOKUP($B203,'Config Measure Rules'!$A$2:$D$139,4,FALSE)</f>
        <v>1</v>
      </c>
    </row>
    <row r="204" spans="1:22" x14ac:dyDescent="0.3">
      <c r="A204" s="124">
        <v>198</v>
      </c>
      <c r="B204" s="71" t="s">
        <v>419</v>
      </c>
      <c r="C204" s="73" t="str">
        <f>VLOOKUP($B204,'Config Measure Rules'!$A$2:$E$139,5,FALSE)</f>
        <v>Short-Term</v>
      </c>
      <c r="D204" s="72" t="str">
        <f t="shared" si="3"/>
        <v>No</v>
      </c>
      <c r="E204" s="84"/>
      <c r="F204" s="85"/>
      <c r="G204" s="74"/>
      <c r="H204" s="93"/>
      <c r="I204" s="87"/>
      <c r="J204" s="87"/>
      <c r="K204" s="92"/>
      <c r="L204" s="87"/>
      <c r="M204" s="87"/>
      <c r="N204" s="92"/>
      <c r="O204" s="87"/>
      <c r="P204" s="88"/>
      <c r="Q204" s="89"/>
      <c r="R204" s="86"/>
      <c r="S204" s="77"/>
      <c r="T204" s="125" t="b">
        <f>VLOOKUP($B204,'Config Measure Rules'!$A$2:$D$139,2,FALSE)</f>
        <v>0</v>
      </c>
      <c r="U204" s="125" t="b">
        <f>VLOOKUP($B204,'Config Measure Rules'!$A$2:$D$139,3,FALSE)</f>
        <v>0</v>
      </c>
      <c r="V204" s="125" t="b">
        <f>VLOOKUP($B204,'Config Measure Rules'!$A$2:$D$139,4,FALSE)</f>
        <v>1</v>
      </c>
    </row>
    <row r="205" spans="1:22" x14ac:dyDescent="0.3">
      <c r="A205" s="124">
        <v>199</v>
      </c>
      <c r="B205" s="71" t="s">
        <v>419</v>
      </c>
      <c r="C205" s="73" t="str">
        <f>VLOOKUP($B205,'Config Measure Rules'!$A$2:$E$139,5,FALSE)</f>
        <v>Short-Term</v>
      </c>
      <c r="D205" s="72" t="str">
        <f t="shared" si="3"/>
        <v>No</v>
      </c>
      <c r="E205" s="84"/>
      <c r="F205" s="85"/>
      <c r="G205" s="74"/>
      <c r="H205" s="93"/>
      <c r="I205" s="87"/>
      <c r="J205" s="87"/>
      <c r="K205" s="92"/>
      <c r="L205" s="87"/>
      <c r="M205" s="87"/>
      <c r="N205" s="92"/>
      <c r="O205" s="87"/>
      <c r="P205" s="88"/>
      <c r="Q205" s="89"/>
      <c r="R205" s="86"/>
      <c r="S205" s="77"/>
      <c r="T205" s="125" t="b">
        <f>VLOOKUP($B205,'Config Measure Rules'!$A$2:$D$139,2,FALSE)</f>
        <v>0</v>
      </c>
      <c r="U205" s="125" t="b">
        <f>VLOOKUP($B205,'Config Measure Rules'!$A$2:$D$139,3,FALSE)</f>
        <v>0</v>
      </c>
      <c r="V205" s="125" t="b">
        <f>VLOOKUP($B205,'Config Measure Rules'!$A$2:$D$139,4,FALSE)</f>
        <v>1</v>
      </c>
    </row>
    <row r="206" spans="1:22" x14ac:dyDescent="0.3">
      <c r="A206" s="124">
        <v>200</v>
      </c>
      <c r="B206" s="71" t="s">
        <v>419</v>
      </c>
      <c r="C206" s="73" t="str">
        <f>VLOOKUP($B206,'Config Measure Rules'!$A$2:$E$139,5,FALSE)</f>
        <v>Short-Term</v>
      </c>
      <c r="D206" s="72" t="str">
        <f t="shared" si="3"/>
        <v>No</v>
      </c>
      <c r="E206" s="84"/>
      <c r="F206" s="85"/>
      <c r="G206" s="74"/>
      <c r="H206" s="93"/>
      <c r="I206" s="87"/>
      <c r="J206" s="87"/>
      <c r="K206" s="92"/>
      <c r="L206" s="87"/>
      <c r="M206" s="87"/>
      <c r="N206" s="92"/>
      <c r="O206" s="87"/>
      <c r="P206" s="88"/>
      <c r="Q206" s="89"/>
      <c r="R206" s="86"/>
      <c r="S206" s="77"/>
      <c r="T206" s="125" t="b">
        <f>VLOOKUP($B206,'Config Measure Rules'!$A$2:$D$139,2,FALSE)</f>
        <v>0</v>
      </c>
      <c r="U206" s="125" t="b">
        <f>VLOOKUP($B206,'Config Measure Rules'!$A$2:$D$139,3,FALSE)</f>
        <v>0</v>
      </c>
      <c r="V206" s="125" t="b">
        <f>VLOOKUP($B206,'Config Measure Rules'!$A$2:$D$139,4,FALSE)</f>
        <v>1</v>
      </c>
    </row>
    <row r="207" spans="1:22" ht="83.5" customHeight="1" x14ac:dyDescent="0.3">
      <c r="A207" s="124">
        <v>201</v>
      </c>
      <c r="B207" s="71" t="s">
        <v>420</v>
      </c>
      <c r="C207" s="72" t="str">
        <f>VLOOKUP($B207,'Config Measure Rules'!$A$2:$E$139,5,FALSE)</f>
        <v>Short-Term</v>
      </c>
      <c r="D207" s="72" t="str">
        <f t="shared" si="3"/>
        <v>Yes</v>
      </c>
      <c r="E207" s="73" t="s">
        <v>280</v>
      </c>
      <c r="F207" s="85" t="s">
        <v>41</v>
      </c>
      <c r="G207" s="74" t="s">
        <v>655</v>
      </c>
      <c r="H207" s="93">
        <v>41061</v>
      </c>
      <c r="I207" s="88"/>
      <c r="J207" s="88"/>
      <c r="K207" s="89">
        <v>0.55300000000000005</v>
      </c>
      <c r="L207" s="87"/>
      <c r="M207" s="87"/>
      <c r="N207" s="92">
        <v>0.6</v>
      </c>
      <c r="O207" s="88"/>
      <c r="P207" s="88"/>
      <c r="Q207" s="89">
        <v>1</v>
      </c>
      <c r="R207" s="86" t="s">
        <v>739</v>
      </c>
      <c r="S207" s="77"/>
      <c r="T207" s="125" t="b">
        <f>VLOOKUP($B207,'Config Measure Rules'!$A$2:$D$139,2,FALSE)</f>
        <v>0</v>
      </c>
      <c r="U207" s="125" t="b">
        <f>VLOOKUP($B207,'Config Measure Rules'!$A$2:$D$139,3,FALSE)</f>
        <v>0</v>
      </c>
      <c r="V207" s="125" t="b">
        <f>VLOOKUP($B207,'Config Measure Rules'!$A$2:$D$139,4,FALSE)</f>
        <v>1</v>
      </c>
    </row>
    <row r="208" spans="1:22" x14ac:dyDescent="0.3">
      <c r="A208" s="124">
        <v>202</v>
      </c>
      <c r="B208" s="71" t="s">
        <v>420</v>
      </c>
      <c r="C208" s="73" t="str">
        <f>VLOOKUP($B208,'Config Measure Rules'!$A$2:$E$139,5,FALSE)</f>
        <v>Short-Term</v>
      </c>
      <c r="D208" s="72" t="str">
        <f t="shared" si="3"/>
        <v>No</v>
      </c>
      <c r="E208" s="84"/>
      <c r="F208" s="85"/>
      <c r="G208" s="74"/>
      <c r="H208" s="93"/>
      <c r="I208" s="87"/>
      <c r="J208" s="87"/>
      <c r="K208" s="92"/>
      <c r="L208" s="87"/>
      <c r="M208" s="87"/>
      <c r="N208" s="92"/>
      <c r="O208" s="87"/>
      <c r="P208" s="88"/>
      <c r="Q208" s="89"/>
      <c r="R208" s="86"/>
      <c r="S208" s="77"/>
      <c r="T208" s="125" t="b">
        <f>VLOOKUP($B208,'Config Measure Rules'!$A$2:$D$139,2,FALSE)</f>
        <v>0</v>
      </c>
      <c r="U208" s="125" t="b">
        <f>VLOOKUP($B208,'Config Measure Rules'!$A$2:$D$139,3,FALSE)</f>
        <v>0</v>
      </c>
      <c r="V208" s="125" t="b">
        <f>VLOOKUP($B208,'Config Measure Rules'!$A$2:$D$139,4,FALSE)</f>
        <v>1</v>
      </c>
    </row>
    <row r="209" spans="1:22" x14ac:dyDescent="0.3">
      <c r="A209" s="124">
        <v>203</v>
      </c>
      <c r="B209" s="71" t="s">
        <v>420</v>
      </c>
      <c r="C209" s="73" t="str">
        <f>VLOOKUP($B209,'Config Measure Rules'!$A$2:$E$139,5,FALSE)</f>
        <v>Short-Term</v>
      </c>
      <c r="D209" s="72" t="str">
        <f t="shared" si="3"/>
        <v>No</v>
      </c>
      <c r="E209" s="84"/>
      <c r="F209" s="85"/>
      <c r="G209" s="74"/>
      <c r="H209" s="93"/>
      <c r="I209" s="87"/>
      <c r="J209" s="87"/>
      <c r="K209" s="92"/>
      <c r="L209" s="87"/>
      <c r="M209" s="87"/>
      <c r="N209" s="92"/>
      <c r="O209" s="87"/>
      <c r="P209" s="88"/>
      <c r="Q209" s="89"/>
      <c r="R209" s="86"/>
      <c r="S209" s="77"/>
      <c r="T209" s="125" t="b">
        <f>VLOOKUP($B209,'Config Measure Rules'!$A$2:$D$139,2,FALSE)</f>
        <v>0</v>
      </c>
      <c r="U209" s="125" t="b">
        <f>VLOOKUP($B209,'Config Measure Rules'!$A$2:$D$139,3,FALSE)</f>
        <v>0</v>
      </c>
      <c r="V209" s="125" t="b">
        <f>VLOOKUP($B209,'Config Measure Rules'!$A$2:$D$139,4,FALSE)</f>
        <v>1</v>
      </c>
    </row>
    <row r="210" spans="1:22" x14ac:dyDescent="0.3">
      <c r="A210" s="124">
        <v>204</v>
      </c>
      <c r="B210" s="71" t="s">
        <v>420</v>
      </c>
      <c r="C210" s="73" t="str">
        <f>VLOOKUP($B210,'Config Measure Rules'!$A$2:$E$139,5,FALSE)</f>
        <v>Short-Term</v>
      </c>
      <c r="D210" s="72" t="str">
        <f t="shared" si="3"/>
        <v>No</v>
      </c>
      <c r="E210" s="84"/>
      <c r="F210" s="85"/>
      <c r="G210" s="74"/>
      <c r="H210" s="93"/>
      <c r="I210" s="87"/>
      <c r="J210" s="87"/>
      <c r="K210" s="92"/>
      <c r="L210" s="87"/>
      <c r="M210" s="87"/>
      <c r="N210" s="92"/>
      <c r="O210" s="87"/>
      <c r="P210" s="88"/>
      <c r="Q210" s="89"/>
      <c r="R210" s="86"/>
      <c r="S210" s="77"/>
      <c r="T210" s="125" t="b">
        <f>VLOOKUP($B210,'Config Measure Rules'!$A$2:$D$139,2,FALSE)</f>
        <v>0</v>
      </c>
      <c r="U210" s="125" t="b">
        <f>VLOOKUP($B210,'Config Measure Rules'!$A$2:$D$139,3,FALSE)</f>
        <v>0</v>
      </c>
      <c r="V210" s="125" t="b">
        <f>VLOOKUP($B210,'Config Measure Rules'!$A$2:$D$139,4,FALSE)</f>
        <v>1</v>
      </c>
    </row>
    <row r="211" spans="1:22" x14ac:dyDescent="0.3">
      <c r="A211" s="124">
        <v>205</v>
      </c>
      <c r="B211" s="71" t="s">
        <v>420</v>
      </c>
      <c r="C211" s="73" t="str">
        <f>VLOOKUP($B211,'Config Measure Rules'!$A$2:$E$139,5,FALSE)</f>
        <v>Short-Term</v>
      </c>
      <c r="D211" s="72" t="str">
        <f t="shared" si="3"/>
        <v>No</v>
      </c>
      <c r="E211" s="84"/>
      <c r="F211" s="85"/>
      <c r="G211" s="74"/>
      <c r="H211" s="93"/>
      <c r="I211" s="87"/>
      <c r="J211" s="87"/>
      <c r="K211" s="92"/>
      <c r="L211" s="87"/>
      <c r="M211" s="87"/>
      <c r="N211" s="92"/>
      <c r="O211" s="87"/>
      <c r="P211" s="88"/>
      <c r="Q211" s="89"/>
      <c r="R211" s="86"/>
      <c r="S211" s="77"/>
      <c r="T211" s="125" t="b">
        <f>VLOOKUP($B211,'Config Measure Rules'!$A$2:$D$139,2,FALSE)</f>
        <v>0</v>
      </c>
      <c r="U211" s="125" t="b">
        <f>VLOOKUP($B211,'Config Measure Rules'!$A$2:$D$139,3,FALSE)</f>
        <v>0</v>
      </c>
      <c r="V211" s="125" t="b">
        <f>VLOOKUP($B211,'Config Measure Rules'!$A$2:$D$139,4,FALSE)</f>
        <v>1</v>
      </c>
    </row>
    <row r="212" spans="1:22" ht="87.5" x14ac:dyDescent="0.3">
      <c r="A212" s="124">
        <v>206</v>
      </c>
      <c r="B212" s="71" t="s">
        <v>421</v>
      </c>
      <c r="C212" s="72" t="str">
        <f>VLOOKUP($B212,'Config Measure Rules'!$A$2:$E$139,5,FALSE)</f>
        <v>Short-Term</v>
      </c>
      <c r="D212" s="72" t="str">
        <f t="shared" si="3"/>
        <v>Yes</v>
      </c>
      <c r="E212" s="73" t="s">
        <v>281</v>
      </c>
      <c r="F212" s="85" t="s">
        <v>41</v>
      </c>
      <c r="G212" s="74" t="s">
        <v>655</v>
      </c>
      <c r="H212" s="93">
        <v>41061</v>
      </c>
      <c r="I212" s="88"/>
      <c r="J212" s="88"/>
      <c r="K212" s="89">
        <v>2.5000000000000001E-2</v>
      </c>
      <c r="L212" s="87"/>
      <c r="M212" s="87"/>
      <c r="N212" s="92">
        <v>0.02</v>
      </c>
      <c r="O212" s="88"/>
      <c r="P212" s="88"/>
      <c r="Q212" s="89">
        <v>0</v>
      </c>
      <c r="R212" s="86" t="s">
        <v>740</v>
      </c>
      <c r="S212" s="77"/>
      <c r="T212" s="125" t="b">
        <f>VLOOKUP($B212,'Config Measure Rules'!$A$2:$D$139,2,FALSE)</f>
        <v>0</v>
      </c>
      <c r="U212" s="125" t="b">
        <f>VLOOKUP($B212,'Config Measure Rules'!$A$2:$D$139,3,FALSE)</f>
        <v>0</v>
      </c>
      <c r="V212" s="125" t="b">
        <f>VLOOKUP($B212,'Config Measure Rules'!$A$2:$D$139,4,FALSE)</f>
        <v>1</v>
      </c>
    </row>
    <row r="213" spans="1:22" x14ac:dyDescent="0.3">
      <c r="A213" s="124">
        <v>207</v>
      </c>
      <c r="B213" s="71" t="s">
        <v>421</v>
      </c>
      <c r="C213" s="73" t="str">
        <f>VLOOKUP($B213,'Config Measure Rules'!$A$2:$E$139,5,FALSE)</f>
        <v>Short-Term</v>
      </c>
      <c r="D213" s="72" t="str">
        <f t="shared" si="3"/>
        <v>No</v>
      </c>
      <c r="E213" s="84"/>
      <c r="F213" s="85"/>
      <c r="G213" s="74"/>
      <c r="H213" s="93"/>
      <c r="I213" s="87"/>
      <c r="J213" s="87"/>
      <c r="K213" s="92"/>
      <c r="L213" s="87"/>
      <c r="M213" s="87"/>
      <c r="N213" s="92"/>
      <c r="O213" s="87"/>
      <c r="P213" s="88"/>
      <c r="Q213" s="89"/>
      <c r="R213" s="86"/>
      <c r="S213" s="77"/>
      <c r="T213" s="125" t="b">
        <f>VLOOKUP($B213,'Config Measure Rules'!$A$2:$D$139,2,FALSE)</f>
        <v>0</v>
      </c>
      <c r="U213" s="125" t="b">
        <f>VLOOKUP($B213,'Config Measure Rules'!$A$2:$D$139,3,FALSE)</f>
        <v>0</v>
      </c>
      <c r="V213" s="125" t="b">
        <f>VLOOKUP($B213,'Config Measure Rules'!$A$2:$D$139,4,FALSE)</f>
        <v>1</v>
      </c>
    </row>
    <row r="214" spans="1:22" x14ac:dyDescent="0.3">
      <c r="A214" s="124">
        <v>208</v>
      </c>
      <c r="B214" s="71" t="s">
        <v>421</v>
      </c>
      <c r="C214" s="73" t="str">
        <f>VLOOKUP($B214,'Config Measure Rules'!$A$2:$E$139,5,FALSE)</f>
        <v>Short-Term</v>
      </c>
      <c r="D214" s="72" t="str">
        <f t="shared" si="3"/>
        <v>No</v>
      </c>
      <c r="E214" s="84"/>
      <c r="F214" s="85"/>
      <c r="G214" s="74"/>
      <c r="H214" s="93"/>
      <c r="I214" s="87"/>
      <c r="J214" s="87"/>
      <c r="K214" s="92"/>
      <c r="L214" s="87"/>
      <c r="M214" s="87"/>
      <c r="N214" s="92"/>
      <c r="O214" s="87"/>
      <c r="P214" s="88"/>
      <c r="Q214" s="89"/>
      <c r="R214" s="86"/>
      <c r="S214" s="77"/>
      <c r="T214" s="125" t="b">
        <f>VLOOKUP($B214,'Config Measure Rules'!$A$2:$D$139,2,FALSE)</f>
        <v>0</v>
      </c>
      <c r="U214" s="125" t="b">
        <f>VLOOKUP($B214,'Config Measure Rules'!$A$2:$D$139,3,FALSE)</f>
        <v>0</v>
      </c>
      <c r="V214" s="125" t="b">
        <f>VLOOKUP($B214,'Config Measure Rules'!$A$2:$D$139,4,FALSE)</f>
        <v>1</v>
      </c>
    </row>
    <row r="215" spans="1:22" x14ac:dyDescent="0.3">
      <c r="A215" s="124">
        <v>209</v>
      </c>
      <c r="B215" s="71" t="s">
        <v>421</v>
      </c>
      <c r="C215" s="73" t="str">
        <f>VLOOKUP($B215,'Config Measure Rules'!$A$2:$E$139,5,FALSE)</f>
        <v>Short-Term</v>
      </c>
      <c r="D215" s="72" t="str">
        <f t="shared" si="3"/>
        <v>No</v>
      </c>
      <c r="E215" s="84"/>
      <c r="F215" s="85"/>
      <c r="G215" s="74"/>
      <c r="H215" s="93"/>
      <c r="I215" s="87"/>
      <c r="J215" s="87"/>
      <c r="K215" s="92"/>
      <c r="L215" s="87"/>
      <c r="M215" s="87"/>
      <c r="N215" s="92"/>
      <c r="O215" s="87"/>
      <c r="P215" s="88"/>
      <c r="Q215" s="89"/>
      <c r="R215" s="86"/>
      <c r="S215" s="77"/>
      <c r="T215" s="125" t="b">
        <f>VLOOKUP($B215,'Config Measure Rules'!$A$2:$D$139,2,FALSE)</f>
        <v>0</v>
      </c>
      <c r="U215" s="125" t="b">
        <f>VLOOKUP($B215,'Config Measure Rules'!$A$2:$D$139,3,FALSE)</f>
        <v>0</v>
      </c>
      <c r="V215" s="125" t="b">
        <f>VLOOKUP($B215,'Config Measure Rules'!$A$2:$D$139,4,FALSE)</f>
        <v>1</v>
      </c>
    </row>
    <row r="216" spans="1:22" x14ac:dyDescent="0.3">
      <c r="A216" s="124">
        <v>210</v>
      </c>
      <c r="B216" s="71" t="s">
        <v>421</v>
      </c>
      <c r="C216" s="73" t="str">
        <f>VLOOKUP($B216,'Config Measure Rules'!$A$2:$E$139,5,FALSE)</f>
        <v>Short-Term</v>
      </c>
      <c r="D216" s="72" t="str">
        <f t="shared" si="3"/>
        <v>No</v>
      </c>
      <c r="E216" s="84"/>
      <c r="F216" s="85"/>
      <c r="G216" s="74"/>
      <c r="H216" s="93"/>
      <c r="I216" s="87"/>
      <c r="J216" s="87"/>
      <c r="K216" s="92"/>
      <c r="L216" s="87"/>
      <c r="M216" s="87"/>
      <c r="N216" s="92"/>
      <c r="O216" s="87"/>
      <c r="P216" s="88"/>
      <c r="Q216" s="89"/>
      <c r="R216" s="86"/>
      <c r="S216" s="77"/>
      <c r="T216" s="125" t="b">
        <f>VLOOKUP($B216,'Config Measure Rules'!$A$2:$D$139,2,FALSE)</f>
        <v>0</v>
      </c>
      <c r="U216" s="125" t="b">
        <f>VLOOKUP($B216,'Config Measure Rules'!$A$2:$D$139,3,FALSE)</f>
        <v>0</v>
      </c>
      <c r="V216" s="125" t="b">
        <f>VLOOKUP($B216,'Config Measure Rules'!$A$2:$D$139,4,FALSE)</f>
        <v>1</v>
      </c>
    </row>
    <row r="217" spans="1:22" ht="50" x14ac:dyDescent="0.3">
      <c r="A217" s="124">
        <v>211</v>
      </c>
      <c r="B217" s="71" t="s">
        <v>422</v>
      </c>
      <c r="C217" s="72" t="str">
        <f>VLOOKUP($B217,'Config Measure Rules'!$A$2:$E$139,5,FALSE)</f>
        <v>Short-Term</v>
      </c>
      <c r="D217" s="72" t="str">
        <f t="shared" si="3"/>
        <v>Yes</v>
      </c>
      <c r="E217" s="73" t="s">
        <v>282</v>
      </c>
      <c r="F217" s="85" t="s">
        <v>41</v>
      </c>
      <c r="G217" s="74" t="s">
        <v>655</v>
      </c>
      <c r="H217" s="93">
        <v>41061</v>
      </c>
      <c r="I217" s="88"/>
      <c r="J217" s="88"/>
      <c r="K217" s="89">
        <v>0.5</v>
      </c>
      <c r="L217" s="87"/>
      <c r="M217" s="87"/>
      <c r="N217" s="92">
        <v>0.65</v>
      </c>
      <c r="O217" s="88"/>
      <c r="P217" s="88"/>
      <c r="Q217" s="89">
        <v>1</v>
      </c>
      <c r="R217" s="86" t="s">
        <v>655</v>
      </c>
      <c r="S217" s="77"/>
      <c r="T217" s="125" t="b">
        <f>VLOOKUP($B217,'Config Measure Rules'!$A$2:$D$139,2,FALSE)</f>
        <v>0</v>
      </c>
      <c r="U217" s="125" t="b">
        <f>VLOOKUP($B217,'Config Measure Rules'!$A$2:$D$139,3,FALSE)</f>
        <v>0</v>
      </c>
      <c r="V217" s="125" t="b">
        <f>VLOOKUP($B217,'Config Measure Rules'!$A$2:$D$139,4,FALSE)</f>
        <v>1</v>
      </c>
    </row>
    <row r="218" spans="1:22" x14ac:dyDescent="0.3">
      <c r="A218" s="124">
        <v>212</v>
      </c>
      <c r="B218" s="71" t="s">
        <v>422</v>
      </c>
      <c r="C218" s="73" t="str">
        <f>VLOOKUP($B218,'Config Measure Rules'!$A$2:$E$139,5,FALSE)</f>
        <v>Short-Term</v>
      </c>
      <c r="D218" s="72" t="str">
        <f t="shared" si="3"/>
        <v>No</v>
      </c>
      <c r="E218" s="84"/>
      <c r="F218" s="85"/>
      <c r="G218" s="74"/>
      <c r="H218" s="93"/>
      <c r="I218" s="87"/>
      <c r="J218" s="87"/>
      <c r="K218" s="92"/>
      <c r="L218" s="87"/>
      <c r="M218" s="87"/>
      <c r="N218" s="92"/>
      <c r="O218" s="87"/>
      <c r="P218" s="88"/>
      <c r="Q218" s="89"/>
      <c r="R218" s="86"/>
      <c r="S218" s="77"/>
      <c r="T218" s="125" t="b">
        <f>VLOOKUP($B218,'Config Measure Rules'!$A$2:$D$139,2,FALSE)</f>
        <v>0</v>
      </c>
      <c r="U218" s="125" t="b">
        <f>VLOOKUP($B218,'Config Measure Rules'!$A$2:$D$139,3,FALSE)</f>
        <v>0</v>
      </c>
      <c r="V218" s="125" t="b">
        <f>VLOOKUP($B218,'Config Measure Rules'!$A$2:$D$139,4,FALSE)</f>
        <v>1</v>
      </c>
    </row>
    <row r="219" spans="1:22" x14ac:dyDescent="0.3">
      <c r="A219" s="124">
        <v>213</v>
      </c>
      <c r="B219" s="71" t="s">
        <v>422</v>
      </c>
      <c r="C219" s="73" t="str">
        <f>VLOOKUP($B219,'Config Measure Rules'!$A$2:$E$139,5,FALSE)</f>
        <v>Short-Term</v>
      </c>
      <c r="D219" s="72" t="str">
        <f t="shared" si="3"/>
        <v>No</v>
      </c>
      <c r="E219" s="84"/>
      <c r="F219" s="85"/>
      <c r="G219" s="74"/>
      <c r="H219" s="93"/>
      <c r="I219" s="87"/>
      <c r="J219" s="87"/>
      <c r="K219" s="92"/>
      <c r="L219" s="87"/>
      <c r="M219" s="87"/>
      <c r="N219" s="92"/>
      <c r="O219" s="87"/>
      <c r="P219" s="88"/>
      <c r="Q219" s="89"/>
      <c r="R219" s="86"/>
      <c r="S219" s="77"/>
      <c r="T219" s="125" t="b">
        <f>VLOOKUP($B219,'Config Measure Rules'!$A$2:$D$139,2,FALSE)</f>
        <v>0</v>
      </c>
      <c r="U219" s="125" t="b">
        <f>VLOOKUP($B219,'Config Measure Rules'!$A$2:$D$139,3,FALSE)</f>
        <v>0</v>
      </c>
      <c r="V219" s="125" t="b">
        <f>VLOOKUP($B219,'Config Measure Rules'!$A$2:$D$139,4,FALSE)</f>
        <v>1</v>
      </c>
    </row>
    <row r="220" spans="1:22" x14ac:dyDescent="0.3">
      <c r="A220" s="124">
        <v>214</v>
      </c>
      <c r="B220" s="71" t="s">
        <v>422</v>
      </c>
      <c r="C220" s="73" t="str">
        <f>VLOOKUP($B220,'Config Measure Rules'!$A$2:$E$139,5,FALSE)</f>
        <v>Short-Term</v>
      </c>
      <c r="D220" s="72" t="str">
        <f t="shared" si="3"/>
        <v>No</v>
      </c>
      <c r="E220" s="84"/>
      <c r="F220" s="85"/>
      <c r="G220" s="74"/>
      <c r="H220" s="93"/>
      <c r="I220" s="87"/>
      <c r="J220" s="87"/>
      <c r="K220" s="92"/>
      <c r="L220" s="87"/>
      <c r="M220" s="87"/>
      <c r="N220" s="92"/>
      <c r="O220" s="87"/>
      <c r="P220" s="88"/>
      <c r="Q220" s="89"/>
      <c r="R220" s="86"/>
      <c r="S220" s="77"/>
      <c r="T220" s="125" t="b">
        <f>VLOOKUP($B220,'Config Measure Rules'!$A$2:$D$139,2,FALSE)</f>
        <v>0</v>
      </c>
      <c r="U220" s="125" t="b">
        <f>VLOOKUP($B220,'Config Measure Rules'!$A$2:$D$139,3,FALSE)</f>
        <v>0</v>
      </c>
      <c r="V220" s="125" t="b">
        <f>VLOOKUP($B220,'Config Measure Rules'!$A$2:$D$139,4,FALSE)</f>
        <v>1</v>
      </c>
    </row>
    <row r="221" spans="1:22" x14ac:dyDescent="0.3">
      <c r="A221" s="124">
        <v>215</v>
      </c>
      <c r="B221" s="71" t="s">
        <v>422</v>
      </c>
      <c r="C221" s="73" t="str">
        <f>VLOOKUP($B221,'Config Measure Rules'!$A$2:$E$139,5,FALSE)</f>
        <v>Short-Term</v>
      </c>
      <c r="D221" s="72" t="str">
        <f t="shared" si="3"/>
        <v>No</v>
      </c>
      <c r="E221" s="84"/>
      <c r="F221" s="85"/>
      <c r="G221" s="74"/>
      <c r="H221" s="93"/>
      <c r="I221" s="87"/>
      <c r="J221" s="87"/>
      <c r="K221" s="92"/>
      <c r="L221" s="87"/>
      <c r="M221" s="87"/>
      <c r="N221" s="92"/>
      <c r="O221" s="87"/>
      <c r="P221" s="88"/>
      <c r="Q221" s="89"/>
      <c r="R221" s="86"/>
      <c r="S221" s="77"/>
      <c r="T221" s="125" t="b">
        <f>VLOOKUP($B221,'Config Measure Rules'!$A$2:$D$139,2,FALSE)</f>
        <v>0</v>
      </c>
      <c r="U221" s="125" t="b">
        <f>VLOOKUP($B221,'Config Measure Rules'!$A$2:$D$139,3,FALSE)</f>
        <v>0</v>
      </c>
      <c r="V221" s="125" t="b">
        <f>VLOOKUP($B221,'Config Measure Rules'!$A$2:$D$139,4,FALSE)</f>
        <v>1</v>
      </c>
    </row>
    <row r="222" spans="1:22" ht="50" x14ac:dyDescent="0.3">
      <c r="A222" s="124">
        <v>216</v>
      </c>
      <c r="B222" s="71" t="s">
        <v>423</v>
      </c>
      <c r="C222" s="72" t="str">
        <f>VLOOKUP($B222,'Config Measure Rules'!$A$2:$E$139,5,FALSE)</f>
        <v>Short-Term</v>
      </c>
      <c r="D222" s="72" t="str">
        <f t="shared" si="3"/>
        <v>Yes</v>
      </c>
      <c r="E222" s="73" t="s">
        <v>283</v>
      </c>
      <c r="F222" s="85" t="s">
        <v>41</v>
      </c>
      <c r="G222" s="74" t="s">
        <v>655</v>
      </c>
      <c r="H222" s="93">
        <v>41061</v>
      </c>
      <c r="I222" s="88"/>
      <c r="J222" s="88"/>
      <c r="K222" s="89">
        <v>0.70099999999999996</v>
      </c>
      <c r="L222" s="87"/>
      <c r="M222" s="87"/>
      <c r="N222" s="92">
        <v>0.9</v>
      </c>
      <c r="O222" s="88"/>
      <c r="P222" s="88"/>
      <c r="Q222" s="89">
        <v>1</v>
      </c>
      <c r="R222" s="86" t="s">
        <v>741</v>
      </c>
      <c r="S222" s="77"/>
      <c r="T222" s="125" t="b">
        <f>VLOOKUP($B222,'Config Measure Rules'!$A$2:$D$139,2,FALSE)</f>
        <v>0</v>
      </c>
      <c r="U222" s="125" t="b">
        <f>VLOOKUP($B222,'Config Measure Rules'!$A$2:$D$139,3,FALSE)</f>
        <v>0</v>
      </c>
      <c r="V222" s="125" t="b">
        <f>VLOOKUP($B222,'Config Measure Rules'!$A$2:$D$139,4,FALSE)</f>
        <v>1</v>
      </c>
    </row>
    <row r="223" spans="1:22" x14ac:dyDescent="0.3">
      <c r="A223" s="124">
        <v>217</v>
      </c>
      <c r="B223" s="71" t="s">
        <v>423</v>
      </c>
      <c r="C223" s="73" t="str">
        <f>VLOOKUP($B223,'Config Measure Rules'!$A$2:$E$139,5,FALSE)</f>
        <v>Short-Term</v>
      </c>
      <c r="D223" s="72" t="str">
        <f t="shared" si="3"/>
        <v>No</v>
      </c>
      <c r="E223" s="84"/>
      <c r="F223" s="85"/>
      <c r="G223" s="74"/>
      <c r="H223" s="93"/>
      <c r="I223" s="87"/>
      <c r="J223" s="87"/>
      <c r="K223" s="92"/>
      <c r="L223" s="87"/>
      <c r="M223" s="87"/>
      <c r="N223" s="92"/>
      <c r="O223" s="87"/>
      <c r="P223" s="88"/>
      <c r="Q223" s="89"/>
      <c r="R223" s="86"/>
      <c r="S223" s="77"/>
      <c r="T223" s="125" t="b">
        <f>VLOOKUP($B223,'Config Measure Rules'!$A$2:$D$139,2,FALSE)</f>
        <v>0</v>
      </c>
      <c r="U223" s="125" t="b">
        <f>VLOOKUP($B223,'Config Measure Rules'!$A$2:$D$139,3,FALSE)</f>
        <v>0</v>
      </c>
      <c r="V223" s="125" t="b">
        <f>VLOOKUP($B223,'Config Measure Rules'!$A$2:$D$139,4,FALSE)</f>
        <v>1</v>
      </c>
    </row>
    <row r="224" spans="1:22" x14ac:dyDescent="0.3">
      <c r="A224" s="124">
        <v>218</v>
      </c>
      <c r="B224" s="71" t="s">
        <v>423</v>
      </c>
      <c r="C224" s="73" t="str">
        <f>VLOOKUP($B224,'Config Measure Rules'!$A$2:$E$139,5,FALSE)</f>
        <v>Short-Term</v>
      </c>
      <c r="D224" s="72" t="str">
        <f t="shared" si="3"/>
        <v>No</v>
      </c>
      <c r="E224" s="84"/>
      <c r="F224" s="85"/>
      <c r="G224" s="74"/>
      <c r="H224" s="93"/>
      <c r="I224" s="87"/>
      <c r="J224" s="87"/>
      <c r="K224" s="92"/>
      <c r="L224" s="87"/>
      <c r="M224" s="87"/>
      <c r="N224" s="92"/>
      <c r="O224" s="87"/>
      <c r="P224" s="88"/>
      <c r="Q224" s="89"/>
      <c r="R224" s="86"/>
      <c r="S224" s="77"/>
      <c r="T224" s="125" t="b">
        <f>VLOOKUP($B224,'Config Measure Rules'!$A$2:$D$139,2,FALSE)</f>
        <v>0</v>
      </c>
      <c r="U224" s="125" t="b">
        <f>VLOOKUP($B224,'Config Measure Rules'!$A$2:$D$139,3,FALSE)</f>
        <v>0</v>
      </c>
      <c r="V224" s="125" t="b">
        <f>VLOOKUP($B224,'Config Measure Rules'!$A$2:$D$139,4,FALSE)</f>
        <v>1</v>
      </c>
    </row>
    <row r="225" spans="1:22" x14ac:dyDescent="0.3">
      <c r="A225" s="124">
        <v>219</v>
      </c>
      <c r="B225" s="71" t="s">
        <v>423</v>
      </c>
      <c r="C225" s="73" t="str">
        <f>VLOOKUP($B225,'Config Measure Rules'!$A$2:$E$139,5,FALSE)</f>
        <v>Short-Term</v>
      </c>
      <c r="D225" s="72" t="str">
        <f t="shared" si="3"/>
        <v>No</v>
      </c>
      <c r="E225" s="84"/>
      <c r="F225" s="85"/>
      <c r="G225" s="74"/>
      <c r="H225" s="93"/>
      <c r="I225" s="87"/>
      <c r="J225" s="87"/>
      <c r="K225" s="92"/>
      <c r="L225" s="87"/>
      <c r="M225" s="87"/>
      <c r="N225" s="92"/>
      <c r="O225" s="87"/>
      <c r="P225" s="88"/>
      <c r="Q225" s="89"/>
      <c r="R225" s="86"/>
      <c r="S225" s="77"/>
      <c r="T225" s="125" t="b">
        <f>VLOOKUP($B225,'Config Measure Rules'!$A$2:$D$139,2,FALSE)</f>
        <v>0</v>
      </c>
      <c r="U225" s="125" t="b">
        <f>VLOOKUP($B225,'Config Measure Rules'!$A$2:$D$139,3,FALSE)</f>
        <v>0</v>
      </c>
      <c r="V225" s="125" t="b">
        <f>VLOOKUP($B225,'Config Measure Rules'!$A$2:$D$139,4,FALSE)</f>
        <v>1</v>
      </c>
    </row>
    <row r="226" spans="1:22" x14ac:dyDescent="0.3">
      <c r="A226" s="124">
        <v>220</v>
      </c>
      <c r="B226" s="71" t="s">
        <v>423</v>
      </c>
      <c r="C226" s="73" t="str">
        <f>VLOOKUP($B226,'Config Measure Rules'!$A$2:$E$139,5,FALSE)</f>
        <v>Short-Term</v>
      </c>
      <c r="D226" s="72" t="str">
        <f t="shared" si="3"/>
        <v>No</v>
      </c>
      <c r="E226" s="84"/>
      <c r="F226" s="85"/>
      <c r="G226" s="74"/>
      <c r="H226" s="93"/>
      <c r="I226" s="87"/>
      <c r="J226" s="87"/>
      <c r="K226" s="92"/>
      <c r="L226" s="87"/>
      <c r="M226" s="87"/>
      <c r="N226" s="92"/>
      <c r="O226" s="87"/>
      <c r="P226" s="88"/>
      <c r="Q226" s="89"/>
      <c r="R226" s="86"/>
      <c r="S226" s="77"/>
      <c r="T226" s="125" t="b">
        <f>VLOOKUP($B226,'Config Measure Rules'!$A$2:$D$139,2,FALSE)</f>
        <v>0</v>
      </c>
      <c r="U226" s="125" t="b">
        <f>VLOOKUP($B226,'Config Measure Rules'!$A$2:$D$139,3,FALSE)</f>
        <v>0</v>
      </c>
      <c r="V226" s="125" t="b">
        <f>VLOOKUP($B226,'Config Measure Rules'!$A$2:$D$139,4,FALSE)</f>
        <v>1</v>
      </c>
    </row>
    <row r="227" spans="1:22" ht="50" x14ac:dyDescent="0.3">
      <c r="A227" s="124">
        <v>221</v>
      </c>
      <c r="B227" s="71" t="s">
        <v>424</v>
      </c>
      <c r="C227" s="72" t="str">
        <f>VLOOKUP($B227,'Config Measure Rules'!$A$2:$E$139,5,FALSE)</f>
        <v>Short-Term</v>
      </c>
      <c r="D227" s="72" t="str">
        <f t="shared" si="3"/>
        <v>Yes</v>
      </c>
      <c r="E227" s="73" t="s">
        <v>284</v>
      </c>
      <c r="F227" s="85" t="s">
        <v>41</v>
      </c>
      <c r="G227" s="74" t="s">
        <v>655</v>
      </c>
      <c r="H227" s="93">
        <v>41061</v>
      </c>
      <c r="I227" s="88"/>
      <c r="J227" s="88"/>
      <c r="K227" s="89">
        <v>0.874</v>
      </c>
      <c r="L227" s="87"/>
      <c r="M227" s="87"/>
      <c r="N227" s="92">
        <v>0.92500000000000004</v>
      </c>
      <c r="O227" s="88"/>
      <c r="P227" s="88"/>
      <c r="Q227" s="89">
        <v>1</v>
      </c>
      <c r="R227" s="86" t="s">
        <v>676</v>
      </c>
      <c r="S227" s="77"/>
      <c r="T227" s="125" t="b">
        <f>VLOOKUP($B227,'Config Measure Rules'!$A$2:$D$139,2,FALSE)</f>
        <v>0</v>
      </c>
      <c r="U227" s="125" t="b">
        <f>VLOOKUP($B227,'Config Measure Rules'!$A$2:$D$139,3,FALSE)</f>
        <v>0</v>
      </c>
      <c r="V227" s="125" t="b">
        <f>VLOOKUP($B227,'Config Measure Rules'!$A$2:$D$139,4,FALSE)</f>
        <v>1</v>
      </c>
    </row>
    <row r="228" spans="1:22" x14ac:dyDescent="0.3">
      <c r="A228" s="124">
        <v>222</v>
      </c>
      <c r="B228" s="71" t="s">
        <v>424</v>
      </c>
      <c r="C228" s="73" t="str">
        <f>VLOOKUP($B228,'Config Measure Rules'!$A$2:$E$139,5,FALSE)</f>
        <v>Short-Term</v>
      </c>
      <c r="D228" s="72" t="str">
        <f t="shared" si="3"/>
        <v>No</v>
      </c>
      <c r="E228" s="84"/>
      <c r="F228" s="85"/>
      <c r="G228" s="74"/>
      <c r="H228" s="93"/>
      <c r="I228" s="87"/>
      <c r="J228" s="87"/>
      <c r="K228" s="92"/>
      <c r="L228" s="87"/>
      <c r="M228" s="87"/>
      <c r="N228" s="92"/>
      <c r="O228" s="87"/>
      <c r="P228" s="88"/>
      <c r="Q228" s="89"/>
      <c r="R228" s="86"/>
      <c r="S228" s="77"/>
      <c r="T228" s="125" t="b">
        <f>VLOOKUP($B228,'Config Measure Rules'!$A$2:$D$139,2,FALSE)</f>
        <v>0</v>
      </c>
      <c r="U228" s="125" t="b">
        <f>VLOOKUP($B228,'Config Measure Rules'!$A$2:$D$139,3,FALSE)</f>
        <v>0</v>
      </c>
      <c r="V228" s="125" t="b">
        <f>VLOOKUP($B228,'Config Measure Rules'!$A$2:$D$139,4,FALSE)</f>
        <v>1</v>
      </c>
    </row>
    <row r="229" spans="1:22" x14ac:dyDescent="0.3">
      <c r="A229" s="124">
        <v>223</v>
      </c>
      <c r="B229" s="71" t="s">
        <v>424</v>
      </c>
      <c r="C229" s="73" t="str">
        <f>VLOOKUP($B229,'Config Measure Rules'!$A$2:$E$139,5,FALSE)</f>
        <v>Short-Term</v>
      </c>
      <c r="D229" s="72" t="str">
        <f t="shared" si="3"/>
        <v>No</v>
      </c>
      <c r="E229" s="84"/>
      <c r="F229" s="85"/>
      <c r="G229" s="74"/>
      <c r="H229" s="93"/>
      <c r="I229" s="87"/>
      <c r="J229" s="87"/>
      <c r="K229" s="92"/>
      <c r="L229" s="87"/>
      <c r="M229" s="87"/>
      <c r="N229" s="92"/>
      <c r="O229" s="87"/>
      <c r="P229" s="88"/>
      <c r="Q229" s="89"/>
      <c r="R229" s="86"/>
      <c r="S229" s="77"/>
      <c r="T229" s="125" t="b">
        <f>VLOOKUP($B229,'Config Measure Rules'!$A$2:$D$139,2,FALSE)</f>
        <v>0</v>
      </c>
      <c r="U229" s="125" t="b">
        <f>VLOOKUP($B229,'Config Measure Rules'!$A$2:$D$139,3,FALSE)</f>
        <v>0</v>
      </c>
      <c r="V229" s="125" t="b">
        <f>VLOOKUP($B229,'Config Measure Rules'!$A$2:$D$139,4,FALSE)</f>
        <v>1</v>
      </c>
    </row>
    <row r="230" spans="1:22" x14ac:dyDescent="0.3">
      <c r="A230" s="124">
        <v>224</v>
      </c>
      <c r="B230" s="71" t="s">
        <v>424</v>
      </c>
      <c r="C230" s="73" t="str">
        <f>VLOOKUP($B230,'Config Measure Rules'!$A$2:$E$139,5,FALSE)</f>
        <v>Short-Term</v>
      </c>
      <c r="D230" s="72" t="str">
        <f t="shared" si="3"/>
        <v>No</v>
      </c>
      <c r="E230" s="84"/>
      <c r="F230" s="85"/>
      <c r="G230" s="74"/>
      <c r="H230" s="93"/>
      <c r="I230" s="87"/>
      <c r="J230" s="87"/>
      <c r="K230" s="92"/>
      <c r="L230" s="87"/>
      <c r="M230" s="87"/>
      <c r="N230" s="92"/>
      <c r="O230" s="87"/>
      <c r="P230" s="88"/>
      <c r="Q230" s="89"/>
      <c r="R230" s="86"/>
      <c r="S230" s="77"/>
      <c r="T230" s="125" t="b">
        <f>VLOOKUP($B230,'Config Measure Rules'!$A$2:$D$139,2,FALSE)</f>
        <v>0</v>
      </c>
      <c r="U230" s="125" t="b">
        <f>VLOOKUP($B230,'Config Measure Rules'!$A$2:$D$139,3,FALSE)</f>
        <v>0</v>
      </c>
      <c r="V230" s="125" t="b">
        <f>VLOOKUP($B230,'Config Measure Rules'!$A$2:$D$139,4,FALSE)</f>
        <v>1</v>
      </c>
    </row>
    <row r="231" spans="1:22" x14ac:dyDescent="0.3">
      <c r="A231" s="124">
        <v>225</v>
      </c>
      <c r="B231" s="71" t="s">
        <v>424</v>
      </c>
      <c r="C231" s="73" t="str">
        <f>VLOOKUP($B231,'Config Measure Rules'!$A$2:$E$139,5,FALSE)</f>
        <v>Short-Term</v>
      </c>
      <c r="D231" s="72" t="str">
        <f t="shared" si="3"/>
        <v>No</v>
      </c>
      <c r="E231" s="84"/>
      <c r="F231" s="85"/>
      <c r="G231" s="74"/>
      <c r="H231" s="93"/>
      <c r="I231" s="87"/>
      <c r="J231" s="87"/>
      <c r="K231" s="92"/>
      <c r="L231" s="87"/>
      <c r="M231" s="87"/>
      <c r="N231" s="92"/>
      <c r="O231" s="87"/>
      <c r="P231" s="88"/>
      <c r="Q231" s="89"/>
      <c r="R231" s="86"/>
      <c r="S231" s="77"/>
      <c r="T231" s="125" t="b">
        <f>VLOOKUP($B231,'Config Measure Rules'!$A$2:$D$139,2,FALSE)</f>
        <v>0</v>
      </c>
      <c r="U231" s="125" t="b">
        <f>VLOOKUP($B231,'Config Measure Rules'!$A$2:$D$139,3,FALSE)</f>
        <v>0</v>
      </c>
      <c r="V231" s="125" t="b">
        <f>VLOOKUP($B231,'Config Measure Rules'!$A$2:$D$139,4,FALSE)</f>
        <v>1</v>
      </c>
    </row>
    <row r="232" spans="1:22" ht="125" x14ac:dyDescent="0.3">
      <c r="A232" s="124">
        <v>226</v>
      </c>
      <c r="B232" s="71" t="s">
        <v>425</v>
      </c>
      <c r="C232" s="72" t="str">
        <f>VLOOKUP($B232,'Config Measure Rules'!$A$2:$E$139,5,FALSE)</f>
        <v>Short-Term</v>
      </c>
      <c r="D232" s="72" t="str">
        <f t="shared" si="3"/>
        <v>Yes</v>
      </c>
      <c r="E232" s="73" t="s">
        <v>285</v>
      </c>
      <c r="F232" s="85" t="s">
        <v>41</v>
      </c>
      <c r="G232" s="74" t="s">
        <v>655</v>
      </c>
      <c r="H232" s="93">
        <v>41061</v>
      </c>
      <c r="I232" s="88"/>
      <c r="J232" s="88"/>
      <c r="K232" s="89">
        <v>2.3E-2</v>
      </c>
      <c r="L232" s="87"/>
      <c r="M232" s="87"/>
      <c r="N232" s="92">
        <v>0</v>
      </c>
      <c r="O232" s="88"/>
      <c r="P232" s="88"/>
      <c r="Q232" s="89">
        <v>0</v>
      </c>
      <c r="R232" s="86" t="s">
        <v>677</v>
      </c>
      <c r="S232" s="77"/>
      <c r="T232" s="125" t="b">
        <f>VLOOKUP($B232,'Config Measure Rules'!$A$2:$D$139,2,FALSE)</f>
        <v>0</v>
      </c>
      <c r="U232" s="125" t="b">
        <f>VLOOKUP($B232,'Config Measure Rules'!$A$2:$D$139,3,FALSE)</f>
        <v>0</v>
      </c>
      <c r="V232" s="125" t="b">
        <f>VLOOKUP($B232,'Config Measure Rules'!$A$2:$D$139,4,FALSE)</f>
        <v>1</v>
      </c>
    </row>
    <row r="233" spans="1:22" x14ac:dyDescent="0.3">
      <c r="A233" s="124">
        <v>227</v>
      </c>
      <c r="B233" s="71" t="s">
        <v>425</v>
      </c>
      <c r="C233" s="73" t="str">
        <f>VLOOKUP($B233,'Config Measure Rules'!$A$2:$E$139,5,FALSE)</f>
        <v>Short-Term</v>
      </c>
      <c r="D233" s="72" t="str">
        <f t="shared" si="3"/>
        <v>No</v>
      </c>
      <c r="E233" s="84"/>
      <c r="F233" s="85"/>
      <c r="G233" s="74"/>
      <c r="H233" s="93"/>
      <c r="I233" s="87"/>
      <c r="J233" s="87"/>
      <c r="K233" s="92"/>
      <c r="L233" s="87"/>
      <c r="M233" s="87"/>
      <c r="N233" s="92"/>
      <c r="O233" s="87"/>
      <c r="P233" s="88"/>
      <c r="Q233" s="89"/>
      <c r="R233" s="86"/>
      <c r="S233" s="77"/>
      <c r="T233" s="125" t="b">
        <f>VLOOKUP($B233,'Config Measure Rules'!$A$2:$D$139,2,FALSE)</f>
        <v>0</v>
      </c>
      <c r="U233" s="125" t="b">
        <f>VLOOKUP($B233,'Config Measure Rules'!$A$2:$D$139,3,FALSE)</f>
        <v>0</v>
      </c>
      <c r="V233" s="125" t="b">
        <f>VLOOKUP($B233,'Config Measure Rules'!$A$2:$D$139,4,FALSE)</f>
        <v>1</v>
      </c>
    </row>
    <row r="234" spans="1:22" x14ac:dyDescent="0.3">
      <c r="A234" s="124">
        <v>228</v>
      </c>
      <c r="B234" s="71" t="s">
        <v>425</v>
      </c>
      <c r="C234" s="73" t="str">
        <f>VLOOKUP($B234,'Config Measure Rules'!$A$2:$E$139,5,FALSE)</f>
        <v>Short-Term</v>
      </c>
      <c r="D234" s="72" t="str">
        <f t="shared" si="3"/>
        <v>No</v>
      </c>
      <c r="E234" s="84"/>
      <c r="F234" s="85"/>
      <c r="G234" s="74"/>
      <c r="H234" s="93"/>
      <c r="I234" s="87"/>
      <c r="J234" s="87"/>
      <c r="K234" s="92"/>
      <c r="L234" s="87"/>
      <c r="M234" s="87"/>
      <c r="N234" s="92"/>
      <c r="O234" s="87"/>
      <c r="P234" s="88"/>
      <c r="Q234" s="89"/>
      <c r="R234" s="86"/>
      <c r="S234" s="77"/>
      <c r="T234" s="125" t="b">
        <f>VLOOKUP($B234,'Config Measure Rules'!$A$2:$D$139,2,FALSE)</f>
        <v>0</v>
      </c>
      <c r="U234" s="125" t="b">
        <f>VLOOKUP($B234,'Config Measure Rules'!$A$2:$D$139,3,FALSE)</f>
        <v>0</v>
      </c>
      <c r="V234" s="125" t="b">
        <f>VLOOKUP($B234,'Config Measure Rules'!$A$2:$D$139,4,FALSE)</f>
        <v>1</v>
      </c>
    </row>
    <row r="235" spans="1:22" x14ac:dyDescent="0.3">
      <c r="A235" s="124">
        <v>229</v>
      </c>
      <c r="B235" s="71" t="s">
        <v>425</v>
      </c>
      <c r="C235" s="73" t="str">
        <f>VLOOKUP($B235,'Config Measure Rules'!$A$2:$E$139,5,FALSE)</f>
        <v>Short-Term</v>
      </c>
      <c r="D235" s="72" t="str">
        <f t="shared" si="3"/>
        <v>No</v>
      </c>
      <c r="E235" s="84"/>
      <c r="F235" s="85"/>
      <c r="G235" s="74"/>
      <c r="H235" s="93"/>
      <c r="I235" s="87"/>
      <c r="J235" s="87"/>
      <c r="K235" s="92"/>
      <c r="L235" s="87"/>
      <c r="M235" s="87"/>
      <c r="N235" s="92"/>
      <c r="O235" s="87"/>
      <c r="P235" s="88"/>
      <c r="Q235" s="89"/>
      <c r="R235" s="86"/>
      <c r="S235" s="77"/>
      <c r="T235" s="125" t="b">
        <f>VLOOKUP($B235,'Config Measure Rules'!$A$2:$D$139,2,FALSE)</f>
        <v>0</v>
      </c>
      <c r="U235" s="125" t="b">
        <f>VLOOKUP($B235,'Config Measure Rules'!$A$2:$D$139,3,FALSE)</f>
        <v>0</v>
      </c>
      <c r="V235" s="125" t="b">
        <f>VLOOKUP($B235,'Config Measure Rules'!$A$2:$D$139,4,FALSE)</f>
        <v>1</v>
      </c>
    </row>
    <row r="236" spans="1:22" x14ac:dyDescent="0.3">
      <c r="A236" s="124">
        <v>230</v>
      </c>
      <c r="B236" s="71" t="s">
        <v>425</v>
      </c>
      <c r="C236" s="73" t="str">
        <f>VLOOKUP($B236,'Config Measure Rules'!$A$2:$E$139,5,FALSE)</f>
        <v>Short-Term</v>
      </c>
      <c r="D236" s="72" t="str">
        <f t="shared" si="3"/>
        <v>No</v>
      </c>
      <c r="E236" s="84"/>
      <c r="F236" s="85"/>
      <c r="G236" s="74"/>
      <c r="H236" s="93"/>
      <c r="I236" s="87"/>
      <c r="J236" s="87"/>
      <c r="K236" s="92"/>
      <c r="L236" s="87"/>
      <c r="M236" s="87"/>
      <c r="N236" s="92"/>
      <c r="O236" s="87"/>
      <c r="P236" s="88"/>
      <c r="Q236" s="89"/>
      <c r="R236" s="86"/>
      <c r="S236" s="77"/>
      <c r="T236" s="125" t="b">
        <f>VLOOKUP($B236,'Config Measure Rules'!$A$2:$D$139,2,FALSE)</f>
        <v>0</v>
      </c>
      <c r="U236" s="125" t="b">
        <f>VLOOKUP($B236,'Config Measure Rules'!$A$2:$D$139,3,FALSE)</f>
        <v>0</v>
      </c>
      <c r="V236" s="125" t="b">
        <f>VLOOKUP($B236,'Config Measure Rules'!$A$2:$D$139,4,FALSE)</f>
        <v>1</v>
      </c>
    </row>
    <row r="237" spans="1:22" ht="100" x14ac:dyDescent="0.3">
      <c r="A237" s="124">
        <v>231</v>
      </c>
      <c r="B237" s="71" t="s">
        <v>426</v>
      </c>
      <c r="C237" s="72" t="str">
        <f>VLOOKUP($B237,'Config Measure Rules'!$A$2:$E$139,5,FALSE)</f>
        <v>Short-Term</v>
      </c>
      <c r="D237" s="72" t="str">
        <f t="shared" si="3"/>
        <v>Yes</v>
      </c>
      <c r="E237" s="73" t="s">
        <v>286</v>
      </c>
      <c r="F237" s="85" t="s">
        <v>41</v>
      </c>
      <c r="G237" s="74" t="s">
        <v>655</v>
      </c>
      <c r="H237" s="93">
        <v>41061</v>
      </c>
      <c r="I237" s="88"/>
      <c r="J237" s="88"/>
      <c r="K237" s="89">
        <v>4.2000000000000003E-2</v>
      </c>
      <c r="L237" s="87"/>
      <c r="M237" s="87"/>
      <c r="N237" s="92">
        <v>0.03</v>
      </c>
      <c r="O237" s="88"/>
      <c r="P237" s="88"/>
      <c r="Q237" s="89">
        <v>0</v>
      </c>
      <c r="R237" s="86" t="s">
        <v>678</v>
      </c>
      <c r="S237" s="77"/>
      <c r="T237" s="125" t="b">
        <f>VLOOKUP($B237,'Config Measure Rules'!$A$2:$D$139,2,FALSE)</f>
        <v>0</v>
      </c>
      <c r="U237" s="125" t="b">
        <f>VLOOKUP($B237,'Config Measure Rules'!$A$2:$D$139,3,FALSE)</f>
        <v>0</v>
      </c>
      <c r="V237" s="125" t="b">
        <f>VLOOKUP($B237,'Config Measure Rules'!$A$2:$D$139,4,FALSE)</f>
        <v>1</v>
      </c>
    </row>
    <row r="238" spans="1:22" x14ac:dyDescent="0.3">
      <c r="A238" s="124">
        <v>232</v>
      </c>
      <c r="B238" s="71" t="s">
        <v>426</v>
      </c>
      <c r="C238" s="73" t="str">
        <f>VLOOKUP($B238,'Config Measure Rules'!$A$2:$E$139,5,FALSE)</f>
        <v>Short-Term</v>
      </c>
      <c r="D238" s="72" t="str">
        <f t="shared" si="3"/>
        <v>No</v>
      </c>
      <c r="E238" s="84"/>
      <c r="F238" s="85"/>
      <c r="G238" s="74"/>
      <c r="H238" s="93"/>
      <c r="I238" s="87"/>
      <c r="J238" s="87"/>
      <c r="K238" s="92"/>
      <c r="L238" s="87"/>
      <c r="M238" s="87"/>
      <c r="N238" s="92"/>
      <c r="O238" s="87"/>
      <c r="P238" s="88"/>
      <c r="Q238" s="89"/>
      <c r="R238" s="86"/>
      <c r="S238" s="77"/>
      <c r="T238" s="125" t="b">
        <f>VLOOKUP($B238,'Config Measure Rules'!$A$2:$D$139,2,FALSE)</f>
        <v>0</v>
      </c>
      <c r="U238" s="125" t="b">
        <f>VLOOKUP($B238,'Config Measure Rules'!$A$2:$D$139,3,FALSE)</f>
        <v>0</v>
      </c>
      <c r="V238" s="125" t="b">
        <f>VLOOKUP($B238,'Config Measure Rules'!$A$2:$D$139,4,FALSE)</f>
        <v>1</v>
      </c>
    </row>
    <row r="239" spans="1:22" x14ac:dyDescent="0.3">
      <c r="A239" s="124">
        <v>233</v>
      </c>
      <c r="B239" s="71" t="s">
        <v>426</v>
      </c>
      <c r="C239" s="73" t="str">
        <f>VLOOKUP($B239,'Config Measure Rules'!$A$2:$E$139,5,FALSE)</f>
        <v>Short-Term</v>
      </c>
      <c r="D239" s="72" t="str">
        <f t="shared" si="3"/>
        <v>No</v>
      </c>
      <c r="E239" s="84"/>
      <c r="F239" s="85"/>
      <c r="G239" s="74"/>
      <c r="H239" s="93"/>
      <c r="I239" s="87"/>
      <c r="J239" s="87"/>
      <c r="K239" s="92"/>
      <c r="L239" s="87"/>
      <c r="M239" s="87"/>
      <c r="N239" s="92"/>
      <c r="O239" s="87"/>
      <c r="P239" s="88"/>
      <c r="Q239" s="89"/>
      <c r="R239" s="86"/>
      <c r="S239" s="77"/>
      <c r="T239" s="125" t="b">
        <f>VLOOKUP($B239,'Config Measure Rules'!$A$2:$D$139,2,FALSE)</f>
        <v>0</v>
      </c>
      <c r="U239" s="125" t="b">
        <f>VLOOKUP($B239,'Config Measure Rules'!$A$2:$D$139,3,FALSE)</f>
        <v>0</v>
      </c>
      <c r="V239" s="125" t="b">
        <f>VLOOKUP($B239,'Config Measure Rules'!$A$2:$D$139,4,FALSE)</f>
        <v>1</v>
      </c>
    </row>
    <row r="240" spans="1:22" x14ac:dyDescent="0.3">
      <c r="A240" s="124">
        <v>234</v>
      </c>
      <c r="B240" s="71" t="s">
        <v>426</v>
      </c>
      <c r="C240" s="73" t="str">
        <f>VLOOKUP($B240,'Config Measure Rules'!$A$2:$E$139,5,FALSE)</f>
        <v>Short-Term</v>
      </c>
      <c r="D240" s="72" t="str">
        <f t="shared" si="3"/>
        <v>No</v>
      </c>
      <c r="E240" s="84"/>
      <c r="F240" s="85"/>
      <c r="G240" s="74"/>
      <c r="H240" s="93"/>
      <c r="I240" s="87"/>
      <c r="J240" s="87"/>
      <c r="K240" s="92"/>
      <c r="L240" s="87"/>
      <c r="M240" s="87"/>
      <c r="N240" s="92"/>
      <c r="O240" s="87"/>
      <c r="P240" s="88"/>
      <c r="Q240" s="89"/>
      <c r="R240" s="86"/>
      <c r="S240" s="77"/>
      <c r="T240" s="125" t="b">
        <f>VLOOKUP($B240,'Config Measure Rules'!$A$2:$D$139,2,FALSE)</f>
        <v>0</v>
      </c>
      <c r="U240" s="125" t="b">
        <f>VLOOKUP($B240,'Config Measure Rules'!$A$2:$D$139,3,FALSE)</f>
        <v>0</v>
      </c>
      <c r="V240" s="125" t="b">
        <f>VLOOKUP($B240,'Config Measure Rules'!$A$2:$D$139,4,FALSE)</f>
        <v>1</v>
      </c>
    </row>
    <row r="241" spans="1:22" x14ac:dyDescent="0.3">
      <c r="A241" s="124">
        <v>235</v>
      </c>
      <c r="B241" s="71" t="s">
        <v>426</v>
      </c>
      <c r="C241" s="73" t="str">
        <f>VLOOKUP($B241,'Config Measure Rules'!$A$2:$E$139,5,FALSE)</f>
        <v>Short-Term</v>
      </c>
      <c r="D241" s="72" t="str">
        <f t="shared" si="3"/>
        <v>No</v>
      </c>
      <c r="E241" s="84"/>
      <c r="F241" s="85"/>
      <c r="G241" s="74"/>
      <c r="H241" s="93"/>
      <c r="I241" s="87"/>
      <c r="J241" s="87"/>
      <c r="K241" s="92"/>
      <c r="L241" s="87"/>
      <c r="M241" s="87"/>
      <c r="N241" s="92"/>
      <c r="O241" s="87"/>
      <c r="P241" s="88"/>
      <c r="Q241" s="89"/>
      <c r="R241" s="86"/>
      <c r="S241" s="77"/>
      <c r="T241" s="125" t="b">
        <f>VLOOKUP($B241,'Config Measure Rules'!$A$2:$D$139,2,FALSE)</f>
        <v>0</v>
      </c>
      <c r="U241" s="125" t="b">
        <f>VLOOKUP($B241,'Config Measure Rules'!$A$2:$D$139,3,FALSE)</f>
        <v>0</v>
      </c>
      <c r="V241" s="125" t="b">
        <f>VLOOKUP($B241,'Config Measure Rules'!$A$2:$D$139,4,FALSE)</f>
        <v>1</v>
      </c>
    </row>
    <row r="242" spans="1:22" ht="50" x14ac:dyDescent="0.3">
      <c r="A242" s="124">
        <v>236</v>
      </c>
      <c r="B242" s="71" t="s">
        <v>427</v>
      </c>
      <c r="C242" s="72" t="str">
        <f>VLOOKUP($B242,'Config Measure Rules'!$A$2:$E$139,5,FALSE)</f>
        <v>Intermediate</v>
      </c>
      <c r="D242" s="72" t="str">
        <f t="shared" si="3"/>
        <v>Yes</v>
      </c>
      <c r="E242" s="73" t="s">
        <v>287</v>
      </c>
      <c r="F242" s="85" t="s">
        <v>21</v>
      </c>
      <c r="G242" s="74" t="s">
        <v>655</v>
      </c>
      <c r="H242" s="93">
        <v>41426</v>
      </c>
      <c r="I242" s="88"/>
      <c r="J242" s="88"/>
      <c r="K242" s="89">
        <v>0.153</v>
      </c>
      <c r="L242" s="87"/>
      <c r="M242" s="87"/>
      <c r="N242" s="92">
        <v>0.22</v>
      </c>
      <c r="O242" s="88"/>
      <c r="P242" s="88"/>
      <c r="Q242" s="89">
        <v>0.25</v>
      </c>
      <c r="R242" s="86" t="s">
        <v>742</v>
      </c>
      <c r="S242" s="77"/>
      <c r="T242" s="125" t="b">
        <f>VLOOKUP($B242,'Config Measure Rules'!$A$2:$D$139,2,FALSE)</f>
        <v>0</v>
      </c>
      <c r="U242" s="125" t="b">
        <f>VLOOKUP($B242,'Config Measure Rules'!$A$2:$D$139,3,FALSE)</f>
        <v>0</v>
      </c>
      <c r="V242" s="125" t="b">
        <f>VLOOKUP($B242,'Config Measure Rules'!$A$2:$D$139,4,FALSE)</f>
        <v>1</v>
      </c>
    </row>
    <row r="243" spans="1:22" x14ac:dyDescent="0.3">
      <c r="A243" s="124">
        <v>237</v>
      </c>
      <c r="B243" s="71" t="s">
        <v>427</v>
      </c>
      <c r="C243" s="73" t="str">
        <f>VLOOKUP($B243,'Config Measure Rules'!$A$2:$E$139,5,FALSE)</f>
        <v>Intermediate</v>
      </c>
      <c r="D243" s="72" t="str">
        <f t="shared" si="3"/>
        <v>No</v>
      </c>
      <c r="E243" s="84"/>
      <c r="F243" s="85"/>
      <c r="G243" s="74"/>
      <c r="H243" s="93"/>
      <c r="I243" s="87"/>
      <c r="J243" s="87"/>
      <c r="K243" s="92"/>
      <c r="L243" s="87"/>
      <c r="M243" s="87"/>
      <c r="N243" s="92"/>
      <c r="O243" s="87"/>
      <c r="P243" s="88"/>
      <c r="Q243" s="89"/>
      <c r="R243" s="86"/>
      <c r="S243" s="77"/>
      <c r="T243" s="125" t="b">
        <f>VLOOKUP($B243,'Config Measure Rules'!$A$2:$D$139,2,FALSE)</f>
        <v>0</v>
      </c>
      <c r="U243" s="125" t="b">
        <f>VLOOKUP($B243,'Config Measure Rules'!$A$2:$D$139,3,FALSE)</f>
        <v>0</v>
      </c>
      <c r="V243" s="125" t="b">
        <f>VLOOKUP($B243,'Config Measure Rules'!$A$2:$D$139,4,FALSE)</f>
        <v>1</v>
      </c>
    </row>
    <row r="244" spans="1:22" x14ac:dyDescent="0.3">
      <c r="A244" s="124">
        <v>238</v>
      </c>
      <c r="B244" s="71" t="s">
        <v>427</v>
      </c>
      <c r="C244" s="73" t="str">
        <f>VLOOKUP($B244,'Config Measure Rules'!$A$2:$E$139,5,FALSE)</f>
        <v>Intermediate</v>
      </c>
      <c r="D244" s="72" t="str">
        <f t="shared" si="3"/>
        <v>No</v>
      </c>
      <c r="E244" s="84"/>
      <c r="F244" s="85"/>
      <c r="G244" s="74"/>
      <c r="H244" s="93"/>
      <c r="I244" s="87"/>
      <c r="J244" s="87"/>
      <c r="K244" s="92"/>
      <c r="L244" s="87"/>
      <c r="M244" s="87"/>
      <c r="N244" s="92"/>
      <c r="O244" s="87"/>
      <c r="P244" s="88"/>
      <c r="Q244" s="89"/>
      <c r="R244" s="86"/>
      <c r="S244" s="77"/>
      <c r="T244" s="125" t="b">
        <f>VLOOKUP($B244,'Config Measure Rules'!$A$2:$D$139,2,FALSE)</f>
        <v>0</v>
      </c>
      <c r="U244" s="125" t="b">
        <f>VLOOKUP($B244,'Config Measure Rules'!$A$2:$D$139,3,FALSE)</f>
        <v>0</v>
      </c>
      <c r="V244" s="125" t="b">
        <f>VLOOKUP($B244,'Config Measure Rules'!$A$2:$D$139,4,FALSE)</f>
        <v>1</v>
      </c>
    </row>
    <row r="245" spans="1:22" x14ac:dyDescent="0.3">
      <c r="A245" s="124">
        <v>239</v>
      </c>
      <c r="B245" s="71" t="s">
        <v>427</v>
      </c>
      <c r="C245" s="73" t="str">
        <f>VLOOKUP($B245,'Config Measure Rules'!$A$2:$E$139,5,FALSE)</f>
        <v>Intermediate</v>
      </c>
      <c r="D245" s="72" t="str">
        <f t="shared" si="3"/>
        <v>No</v>
      </c>
      <c r="E245" s="84"/>
      <c r="F245" s="85"/>
      <c r="G245" s="74"/>
      <c r="H245" s="93"/>
      <c r="I245" s="87"/>
      <c r="J245" s="87"/>
      <c r="K245" s="92"/>
      <c r="L245" s="87"/>
      <c r="M245" s="87"/>
      <c r="N245" s="92"/>
      <c r="O245" s="87"/>
      <c r="P245" s="88"/>
      <c r="Q245" s="89"/>
      <c r="R245" s="86"/>
      <c r="S245" s="77"/>
      <c r="T245" s="125" t="b">
        <f>VLOOKUP($B245,'Config Measure Rules'!$A$2:$D$139,2,FALSE)</f>
        <v>0</v>
      </c>
      <c r="U245" s="125" t="b">
        <f>VLOOKUP($B245,'Config Measure Rules'!$A$2:$D$139,3,FALSE)</f>
        <v>0</v>
      </c>
      <c r="V245" s="125" t="b">
        <f>VLOOKUP($B245,'Config Measure Rules'!$A$2:$D$139,4,FALSE)</f>
        <v>1</v>
      </c>
    </row>
    <row r="246" spans="1:22" x14ac:dyDescent="0.3">
      <c r="A246" s="124">
        <v>240</v>
      </c>
      <c r="B246" s="71" t="s">
        <v>427</v>
      </c>
      <c r="C246" s="73" t="str">
        <f>VLOOKUP($B246,'Config Measure Rules'!$A$2:$E$139,5,FALSE)</f>
        <v>Intermediate</v>
      </c>
      <c r="D246" s="72" t="str">
        <f t="shared" si="3"/>
        <v>No</v>
      </c>
      <c r="E246" s="84"/>
      <c r="F246" s="85"/>
      <c r="G246" s="74"/>
      <c r="H246" s="93"/>
      <c r="I246" s="87"/>
      <c r="J246" s="87"/>
      <c r="K246" s="92"/>
      <c r="L246" s="87"/>
      <c r="M246" s="87"/>
      <c r="N246" s="92"/>
      <c r="O246" s="87"/>
      <c r="P246" s="88"/>
      <c r="Q246" s="89"/>
      <c r="R246" s="86"/>
      <c r="S246" s="77"/>
      <c r="T246" s="125" t="b">
        <f>VLOOKUP($B246,'Config Measure Rules'!$A$2:$D$139,2,FALSE)</f>
        <v>0</v>
      </c>
      <c r="U246" s="125" t="b">
        <f>VLOOKUP($B246,'Config Measure Rules'!$A$2:$D$139,3,FALSE)</f>
        <v>0</v>
      </c>
      <c r="V246" s="125" t="b">
        <f>VLOOKUP($B246,'Config Measure Rules'!$A$2:$D$139,4,FALSE)</f>
        <v>1</v>
      </c>
    </row>
    <row r="247" spans="1:22" ht="75" customHeight="1" x14ac:dyDescent="0.3">
      <c r="A247" s="124">
        <v>241</v>
      </c>
      <c r="B247" s="71" t="s">
        <v>428</v>
      </c>
      <c r="C247" s="72" t="str">
        <f>VLOOKUP($B247,'Config Measure Rules'!$A$2:$E$139,5,FALSE)</f>
        <v>Intermediate</v>
      </c>
      <c r="D247" s="72" t="str">
        <f t="shared" si="3"/>
        <v>Yes</v>
      </c>
      <c r="E247" s="73" t="s">
        <v>288</v>
      </c>
      <c r="F247" s="85" t="s">
        <v>21</v>
      </c>
      <c r="G247" s="74" t="s">
        <v>655</v>
      </c>
      <c r="H247" s="93">
        <v>41426</v>
      </c>
      <c r="I247" s="88"/>
      <c r="J247" s="88"/>
      <c r="K247" s="89">
        <v>0.312</v>
      </c>
      <c r="L247" s="87"/>
      <c r="M247" s="87"/>
      <c r="N247" s="92">
        <v>0.37</v>
      </c>
      <c r="O247" s="88"/>
      <c r="P247" s="88"/>
      <c r="Q247" s="89">
        <v>0.4</v>
      </c>
      <c r="R247" s="86" t="s">
        <v>743</v>
      </c>
      <c r="S247" s="77"/>
      <c r="T247" s="125" t="b">
        <f>VLOOKUP($B247,'Config Measure Rules'!$A$2:$D$139,2,FALSE)</f>
        <v>0</v>
      </c>
      <c r="U247" s="125" t="b">
        <f>VLOOKUP($B247,'Config Measure Rules'!$A$2:$D$139,3,FALSE)</f>
        <v>0</v>
      </c>
      <c r="V247" s="125" t="b">
        <f>VLOOKUP($B247,'Config Measure Rules'!$A$2:$D$139,4,FALSE)</f>
        <v>1</v>
      </c>
    </row>
    <row r="248" spans="1:22" x14ac:dyDescent="0.3">
      <c r="A248" s="124">
        <v>242</v>
      </c>
      <c r="B248" s="71" t="s">
        <v>428</v>
      </c>
      <c r="C248" s="73" t="str">
        <f>VLOOKUP($B248,'Config Measure Rules'!$A$2:$E$139,5,FALSE)</f>
        <v>Intermediate</v>
      </c>
      <c r="D248" s="72" t="str">
        <f t="shared" si="3"/>
        <v>No</v>
      </c>
      <c r="E248" s="84"/>
      <c r="F248" s="85"/>
      <c r="G248" s="74"/>
      <c r="H248" s="93"/>
      <c r="I248" s="87"/>
      <c r="J248" s="87"/>
      <c r="K248" s="92"/>
      <c r="L248" s="87"/>
      <c r="M248" s="87"/>
      <c r="N248" s="92"/>
      <c r="O248" s="87"/>
      <c r="P248" s="88"/>
      <c r="Q248" s="89"/>
      <c r="R248" s="86"/>
      <c r="S248" s="77"/>
      <c r="T248" s="125" t="b">
        <f>VLOOKUP($B248,'Config Measure Rules'!$A$2:$D$139,2,FALSE)</f>
        <v>0</v>
      </c>
      <c r="U248" s="125" t="b">
        <f>VLOOKUP($B248,'Config Measure Rules'!$A$2:$D$139,3,FALSE)</f>
        <v>0</v>
      </c>
      <c r="V248" s="125" t="b">
        <f>VLOOKUP($B248,'Config Measure Rules'!$A$2:$D$139,4,FALSE)</f>
        <v>1</v>
      </c>
    </row>
    <row r="249" spans="1:22" x14ac:dyDescent="0.3">
      <c r="A249" s="124">
        <v>243</v>
      </c>
      <c r="B249" s="71" t="s">
        <v>428</v>
      </c>
      <c r="C249" s="73" t="str">
        <f>VLOOKUP($B249,'Config Measure Rules'!$A$2:$E$139,5,FALSE)</f>
        <v>Intermediate</v>
      </c>
      <c r="D249" s="72" t="str">
        <f t="shared" si="3"/>
        <v>No</v>
      </c>
      <c r="E249" s="84"/>
      <c r="F249" s="85"/>
      <c r="G249" s="74"/>
      <c r="H249" s="93"/>
      <c r="I249" s="87"/>
      <c r="J249" s="87"/>
      <c r="K249" s="92"/>
      <c r="L249" s="87"/>
      <c r="M249" s="87"/>
      <c r="N249" s="92"/>
      <c r="O249" s="87"/>
      <c r="P249" s="88"/>
      <c r="Q249" s="89"/>
      <c r="R249" s="86"/>
      <c r="S249" s="77"/>
      <c r="T249" s="125" t="b">
        <f>VLOOKUP($B249,'Config Measure Rules'!$A$2:$D$139,2,FALSE)</f>
        <v>0</v>
      </c>
      <c r="U249" s="125" t="b">
        <f>VLOOKUP($B249,'Config Measure Rules'!$A$2:$D$139,3,FALSE)</f>
        <v>0</v>
      </c>
      <c r="V249" s="125" t="b">
        <f>VLOOKUP($B249,'Config Measure Rules'!$A$2:$D$139,4,FALSE)</f>
        <v>1</v>
      </c>
    </row>
    <row r="250" spans="1:22" x14ac:dyDescent="0.3">
      <c r="A250" s="124">
        <v>244</v>
      </c>
      <c r="B250" s="71" t="s">
        <v>428</v>
      </c>
      <c r="C250" s="73" t="str">
        <f>VLOOKUP($B250,'Config Measure Rules'!$A$2:$E$139,5,FALSE)</f>
        <v>Intermediate</v>
      </c>
      <c r="D250" s="72" t="str">
        <f t="shared" si="3"/>
        <v>No</v>
      </c>
      <c r="E250" s="84"/>
      <c r="F250" s="85"/>
      <c r="G250" s="74"/>
      <c r="H250" s="93"/>
      <c r="I250" s="87"/>
      <c r="J250" s="87"/>
      <c r="K250" s="92"/>
      <c r="L250" s="87"/>
      <c r="M250" s="87"/>
      <c r="N250" s="92"/>
      <c r="O250" s="87"/>
      <c r="P250" s="88"/>
      <c r="Q250" s="89"/>
      <c r="R250" s="86"/>
      <c r="S250" s="77"/>
      <c r="T250" s="125" t="b">
        <f>VLOOKUP($B250,'Config Measure Rules'!$A$2:$D$139,2,FALSE)</f>
        <v>0</v>
      </c>
      <c r="U250" s="125" t="b">
        <f>VLOOKUP($B250,'Config Measure Rules'!$A$2:$D$139,3,FALSE)</f>
        <v>0</v>
      </c>
      <c r="V250" s="125" t="b">
        <f>VLOOKUP($B250,'Config Measure Rules'!$A$2:$D$139,4,FALSE)</f>
        <v>1</v>
      </c>
    </row>
    <row r="251" spans="1:22" x14ac:dyDescent="0.3">
      <c r="A251" s="124">
        <v>245</v>
      </c>
      <c r="B251" s="71" t="s">
        <v>428</v>
      </c>
      <c r="C251" s="73" t="str">
        <f>VLOOKUP($B251,'Config Measure Rules'!$A$2:$E$139,5,FALSE)</f>
        <v>Intermediate</v>
      </c>
      <c r="D251" s="72" t="str">
        <f t="shared" si="3"/>
        <v>No</v>
      </c>
      <c r="E251" s="84"/>
      <c r="F251" s="85"/>
      <c r="G251" s="74"/>
      <c r="H251" s="93"/>
      <c r="I251" s="87"/>
      <c r="J251" s="87"/>
      <c r="K251" s="92"/>
      <c r="L251" s="87"/>
      <c r="M251" s="87"/>
      <c r="N251" s="92"/>
      <c r="O251" s="87"/>
      <c r="P251" s="88"/>
      <c r="Q251" s="89"/>
      <c r="R251" s="86"/>
      <c r="S251" s="77"/>
      <c r="T251" s="125" t="b">
        <f>VLOOKUP($B251,'Config Measure Rules'!$A$2:$D$139,2,FALSE)</f>
        <v>0</v>
      </c>
      <c r="U251" s="125" t="b">
        <f>VLOOKUP($B251,'Config Measure Rules'!$A$2:$D$139,3,FALSE)</f>
        <v>0</v>
      </c>
      <c r="V251" s="125" t="b">
        <f>VLOOKUP($B251,'Config Measure Rules'!$A$2:$D$139,4,FALSE)</f>
        <v>1</v>
      </c>
    </row>
    <row r="252" spans="1:22" ht="62.5" x14ac:dyDescent="0.3">
      <c r="A252" s="124">
        <v>246</v>
      </c>
      <c r="B252" s="71" t="s">
        <v>429</v>
      </c>
      <c r="C252" s="72" t="str">
        <f>VLOOKUP($B252,'Config Measure Rules'!$A$2:$E$139,5,FALSE)</f>
        <v>Intermediate</v>
      </c>
      <c r="D252" s="72" t="str">
        <f t="shared" si="3"/>
        <v>Yes</v>
      </c>
      <c r="E252" s="73" t="s">
        <v>289</v>
      </c>
      <c r="F252" s="85" t="s">
        <v>21</v>
      </c>
      <c r="G252" s="74" t="s">
        <v>655</v>
      </c>
      <c r="H252" s="93">
        <v>41426</v>
      </c>
      <c r="I252" s="88"/>
      <c r="J252" s="88"/>
      <c r="K252" s="89">
        <v>0.38</v>
      </c>
      <c r="L252" s="87"/>
      <c r="M252" s="87"/>
      <c r="N252" s="92">
        <v>0.33</v>
      </c>
      <c r="O252" s="88"/>
      <c r="P252" s="88"/>
      <c r="Q252" s="89">
        <v>0.3</v>
      </c>
      <c r="R252" s="86" t="s">
        <v>743</v>
      </c>
      <c r="S252" s="77"/>
      <c r="T252" s="125" t="b">
        <f>VLOOKUP($B252,'Config Measure Rules'!$A$2:$D$139,2,FALSE)</f>
        <v>0</v>
      </c>
      <c r="U252" s="125" t="b">
        <f>VLOOKUP($B252,'Config Measure Rules'!$A$2:$D$139,3,FALSE)</f>
        <v>0</v>
      </c>
      <c r="V252" s="125" t="b">
        <f>VLOOKUP($B252,'Config Measure Rules'!$A$2:$D$139,4,FALSE)</f>
        <v>1</v>
      </c>
    </row>
    <row r="253" spans="1:22" x14ac:dyDescent="0.3">
      <c r="A253" s="124">
        <v>247</v>
      </c>
      <c r="B253" s="71" t="s">
        <v>429</v>
      </c>
      <c r="C253" s="73" t="str">
        <f>VLOOKUP($B253,'Config Measure Rules'!$A$2:$E$139,5,FALSE)</f>
        <v>Intermediate</v>
      </c>
      <c r="D253" s="72" t="str">
        <f t="shared" si="3"/>
        <v>No</v>
      </c>
      <c r="E253" s="84"/>
      <c r="F253" s="85"/>
      <c r="G253" s="74"/>
      <c r="H253" s="93"/>
      <c r="I253" s="87"/>
      <c r="J253" s="87"/>
      <c r="K253" s="92"/>
      <c r="L253" s="87"/>
      <c r="M253" s="87"/>
      <c r="N253" s="92"/>
      <c r="O253" s="87"/>
      <c r="P253" s="88"/>
      <c r="Q253" s="89"/>
      <c r="R253" s="86"/>
      <c r="S253" s="77"/>
      <c r="T253" s="125" t="b">
        <f>VLOOKUP($B253,'Config Measure Rules'!$A$2:$D$139,2,FALSE)</f>
        <v>0</v>
      </c>
      <c r="U253" s="125" t="b">
        <f>VLOOKUP($B253,'Config Measure Rules'!$A$2:$D$139,3,FALSE)</f>
        <v>0</v>
      </c>
      <c r="V253" s="125" t="b">
        <f>VLOOKUP($B253,'Config Measure Rules'!$A$2:$D$139,4,FALSE)</f>
        <v>1</v>
      </c>
    </row>
    <row r="254" spans="1:22" x14ac:dyDescent="0.3">
      <c r="A254" s="124">
        <v>248</v>
      </c>
      <c r="B254" s="71" t="s">
        <v>429</v>
      </c>
      <c r="C254" s="73" t="str">
        <f>VLOOKUP($B254,'Config Measure Rules'!$A$2:$E$139,5,FALSE)</f>
        <v>Intermediate</v>
      </c>
      <c r="D254" s="72" t="str">
        <f t="shared" si="3"/>
        <v>No</v>
      </c>
      <c r="E254" s="84"/>
      <c r="F254" s="85"/>
      <c r="G254" s="74"/>
      <c r="H254" s="93"/>
      <c r="I254" s="87"/>
      <c r="J254" s="87"/>
      <c r="K254" s="92"/>
      <c r="L254" s="87"/>
      <c r="M254" s="87"/>
      <c r="N254" s="92"/>
      <c r="O254" s="87"/>
      <c r="P254" s="88"/>
      <c r="Q254" s="89"/>
      <c r="R254" s="86"/>
      <c r="S254" s="77"/>
      <c r="T254" s="125" t="b">
        <f>VLOOKUP($B254,'Config Measure Rules'!$A$2:$D$139,2,FALSE)</f>
        <v>0</v>
      </c>
      <c r="U254" s="125" t="b">
        <f>VLOOKUP($B254,'Config Measure Rules'!$A$2:$D$139,3,FALSE)</f>
        <v>0</v>
      </c>
      <c r="V254" s="125" t="b">
        <f>VLOOKUP($B254,'Config Measure Rules'!$A$2:$D$139,4,FALSE)</f>
        <v>1</v>
      </c>
    </row>
    <row r="255" spans="1:22" x14ac:dyDescent="0.3">
      <c r="A255" s="124">
        <v>249</v>
      </c>
      <c r="B255" s="71" t="s">
        <v>429</v>
      </c>
      <c r="C255" s="73" t="str">
        <f>VLOOKUP($B255,'Config Measure Rules'!$A$2:$E$139,5,FALSE)</f>
        <v>Intermediate</v>
      </c>
      <c r="D255" s="72" t="str">
        <f t="shared" si="3"/>
        <v>No</v>
      </c>
      <c r="E255" s="84"/>
      <c r="F255" s="85"/>
      <c r="G255" s="74"/>
      <c r="H255" s="93"/>
      <c r="I255" s="87"/>
      <c r="J255" s="87"/>
      <c r="K255" s="92"/>
      <c r="L255" s="87"/>
      <c r="M255" s="87"/>
      <c r="N255" s="92"/>
      <c r="O255" s="87"/>
      <c r="P255" s="88"/>
      <c r="Q255" s="89"/>
      <c r="R255" s="86"/>
      <c r="S255" s="77"/>
      <c r="T255" s="125" t="b">
        <f>VLOOKUP($B255,'Config Measure Rules'!$A$2:$D$139,2,FALSE)</f>
        <v>0</v>
      </c>
      <c r="U255" s="125" t="b">
        <f>VLOOKUP($B255,'Config Measure Rules'!$A$2:$D$139,3,FALSE)</f>
        <v>0</v>
      </c>
      <c r="V255" s="125" t="b">
        <f>VLOOKUP($B255,'Config Measure Rules'!$A$2:$D$139,4,FALSE)</f>
        <v>1</v>
      </c>
    </row>
    <row r="256" spans="1:22" x14ac:dyDescent="0.3">
      <c r="A256" s="124">
        <v>250</v>
      </c>
      <c r="B256" s="71" t="s">
        <v>429</v>
      </c>
      <c r="C256" s="73" t="str">
        <f>VLOOKUP($B256,'Config Measure Rules'!$A$2:$E$139,5,FALSE)</f>
        <v>Intermediate</v>
      </c>
      <c r="D256" s="72" t="str">
        <f t="shared" si="3"/>
        <v>No</v>
      </c>
      <c r="E256" s="84"/>
      <c r="F256" s="85"/>
      <c r="G256" s="74"/>
      <c r="H256" s="93"/>
      <c r="I256" s="87"/>
      <c r="J256" s="87"/>
      <c r="K256" s="92"/>
      <c r="L256" s="87"/>
      <c r="M256" s="87"/>
      <c r="N256" s="92"/>
      <c r="O256" s="87"/>
      <c r="P256" s="88"/>
      <c r="Q256" s="89"/>
      <c r="R256" s="86"/>
      <c r="S256" s="77"/>
      <c r="T256" s="125" t="b">
        <f>VLOOKUP($B256,'Config Measure Rules'!$A$2:$D$139,2,FALSE)</f>
        <v>0</v>
      </c>
      <c r="U256" s="125" t="b">
        <f>VLOOKUP($B256,'Config Measure Rules'!$A$2:$D$139,3,FALSE)</f>
        <v>0</v>
      </c>
      <c r="V256" s="125" t="b">
        <f>VLOOKUP($B256,'Config Measure Rules'!$A$2:$D$139,4,FALSE)</f>
        <v>1</v>
      </c>
    </row>
    <row r="257" spans="1:22" ht="87.5" x14ac:dyDescent="0.3">
      <c r="A257" s="124">
        <v>251</v>
      </c>
      <c r="B257" s="71" t="s">
        <v>430</v>
      </c>
      <c r="C257" s="72" t="str">
        <f>VLOOKUP($B257,'Config Measure Rules'!$A$2:$E$139,5,FALSE)</f>
        <v>Long-Term</v>
      </c>
      <c r="D257" s="72" t="str">
        <f t="shared" si="3"/>
        <v>Yes</v>
      </c>
      <c r="E257" s="73" t="s">
        <v>290</v>
      </c>
      <c r="F257" s="85" t="s">
        <v>21</v>
      </c>
      <c r="G257" s="74" t="s">
        <v>655</v>
      </c>
      <c r="H257" s="93">
        <v>41426</v>
      </c>
      <c r="I257" s="88"/>
      <c r="J257" s="88"/>
      <c r="K257" s="89">
        <v>0.311</v>
      </c>
      <c r="L257" s="87"/>
      <c r="M257" s="87"/>
      <c r="N257" s="92">
        <v>0.26500000000000001</v>
      </c>
      <c r="O257" s="88"/>
      <c r="P257" s="88"/>
      <c r="Q257" s="89">
        <v>0.25</v>
      </c>
      <c r="R257" s="86" t="s">
        <v>744</v>
      </c>
      <c r="S257" s="77"/>
      <c r="T257" s="125" t="b">
        <f>VLOOKUP($B257,'Config Measure Rules'!$A$2:$D$139,2,FALSE)</f>
        <v>0</v>
      </c>
      <c r="U257" s="125" t="b">
        <f>VLOOKUP($B257,'Config Measure Rules'!$A$2:$D$139,3,FALSE)</f>
        <v>0</v>
      </c>
      <c r="V257" s="125" t="b">
        <f>VLOOKUP($B257,'Config Measure Rules'!$A$2:$D$139,4,FALSE)</f>
        <v>1</v>
      </c>
    </row>
    <row r="258" spans="1:22" x14ac:dyDescent="0.3">
      <c r="A258" s="124">
        <v>252</v>
      </c>
      <c r="B258" s="71" t="s">
        <v>430</v>
      </c>
      <c r="C258" s="73" t="str">
        <f>VLOOKUP($B258,'Config Measure Rules'!$A$2:$E$139,5,FALSE)</f>
        <v>Long-Term</v>
      </c>
      <c r="D258" s="72" t="str">
        <f t="shared" si="3"/>
        <v>No</v>
      </c>
      <c r="E258" s="84"/>
      <c r="F258" s="85"/>
      <c r="G258" s="74"/>
      <c r="H258" s="93"/>
      <c r="I258" s="87"/>
      <c r="J258" s="87"/>
      <c r="K258" s="92"/>
      <c r="L258" s="87"/>
      <c r="M258" s="87"/>
      <c r="N258" s="92"/>
      <c r="O258" s="87"/>
      <c r="P258" s="88"/>
      <c r="Q258" s="89"/>
      <c r="R258" s="86"/>
      <c r="S258" s="77"/>
      <c r="T258" s="125" t="b">
        <f>VLOOKUP($B258,'Config Measure Rules'!$A$2:$D$139,2,FALSE)</f>
        <v>0</v>
      </c>
      <c r="U258" s="125" t="b">
        <f>VLOOKUP($B258,'Config Measure Rules'!$A$2:$D$139,3,FALSE)</f>
        <v>0</v>
      </c>
      <c r="V258" s="125" t="b">
        <f>VLOOKUP($B258,'Config Measure Rules'!$A$2:$D$139,4,FALSE)</f>
        <v>1</v>
      </c>
    </row>
    <row r="259" spans="1:22" x14ac:dyDescent="0.3">
      <c r="A259" s="124">
        <v>253</v>
      </c>
      <c r="B259" s="71" t="s">
        <v>430</v>
      </c>
      <c r="C259" s="73" t="str">
        <f>VLOOKUP($B259,'Config Measure Rules'!$A$2:$E$139,5,FALSE)</f>
        <v>Long-Term</v>
      </c>
      <c r="D259" s="72" t="str">
        <f t="shared" si="3"/>
        <v>No</v>
      </c>
      <c r="E259" s="84"/>
      <c r="F259" s="85"/>
      <c r="G259" s="74"/>
      <c r="H259" s="93"/>
      <c r="I259" s="87"/>
      <c r="J259" s="87"/>
      <c r="K259" s="92"/>
      <c r="L259" s="87"/>
      <c r="M259" s="87"/>
      <c r="N259" s="92"/>
      <c r="O259" s="87"/>
      <c r="P259" s="88"/>
      <c r="Q259" s="89"/>
      <c r="R259" s="86"/>
      <c r="S259" s="77"/>
      <c r="T259" s="125" t="b">
        <f>VLOOKUP($B259,'Config Measure Rules'!$A$2:$D$139,2,FALSE)</f>
        <v>0</v>
      </c>
      <c r="U259" s="125" t="b">
        <f>VLOOKUP($B259,'Config Measure Rules'!$A$2:$D$139,3,FALSE)</f>
        <v>0</v>
      </c>
      <c r="V259" s="125" t="b">
        <f>VLOOKUP($B259,'Config Measure Rules'!$A$2:$D$139,4,FALSE)</f>
        <v>1</v>
      </c>
    </row>
    <row r="260" spans="1:22" x14ac:dyDescent="0.3">
      <c r="A260" s="124">
        <v>254</v>
      </c>
      <c r="B260" s="71" t="s">
        <v>430</v>
      </c>
      <c r="C260" s="73" t="str">
        <f>VLOOKUP($B260,'Config Measure Rules'!$A$2:$E$139,5,FALSE)</f>
        <v>Long-Term</v>
      </c>
      <c r="D260" s="72" t="str">
        <f t="shared" si="3"/>
        <v>No</v>
      </c>
      <c r="E260" s="84"/>
      <c r="F260" s="85"/>
      <c r="G260" s="74"/>
      <c r="H260" s="93"/>
      <c r="I260" s="87"/>
      <c r="J260" s="87"/>
      <c r="K260" s="92"/>
      <c r="L260" s="87"/>
      <c r="M260" s="87"/>
      <c r="N260" s="92"/>
      <c r="O260" s="87"/>
      <c r="P260" s="88"/>
      <c r="Q260" s="89"/>
      <c r="R260" s="86"/>
      <c r="S260" s="77"/>
      <c r="T260" s="125" t="b">
        <f>VLOOKUP($B260,'Config Measure Rules'!$A$2:$D$139,2,FALSE)</f>
        <v>0</v>
      </c>
      <c r="U260" s="125" t="b">
        <f>VLOOKUP($B260,'Config Measure Rules'!$A$2:$D$139,3,FALSE)</f>
        <v>0</v>
      </c>
      <c r="V260" s="125" t="b">
        <f>VLOOKUP($B260,'Config Measure Rules'!$A$2:$D$139,4,FALSE)</f>
        <v>1</v>
      </c>
    </row>
    <row r="261" spans="1:22" x14ac:dyDescent="0.3">
      <c r="A261" s="124">
        <v>255</v>
      </c>
      <c r="B261" s="71" t="s">
        <v>430</v>
      </c>
      <c r="C261" s="73" t="str">
        <f>VLOOKUP($B261,'Config Measure Rules'!$A$2:$E$139,5,FALSE)</f>
        <v>Long-Term</v>
      </c>
      <c r="D261" s="72" t="str">
        <f t="shared" si="3"/>
        <v>No</v>
      </c>
      <c r="E261" s="84"/>
      <c r="F261" s="85"/>
      <c r="G261" s="74"/>
      <c r="H261" s="93"/>
      <c r="I261" s="87"/>
      <c r="J261" s="87"/>
      <c r="K261" s="92"/>
      <c r="L261" s="87"/>
      <c r="M261" s="87"/>
      <c r="N261" s="92"/>
      <c r="O261" s="87"/>
      <c r="P261" s="88"/>
      <c r="Q261" s="89"/>
      <c r="R261" s="86"/>
      <c r="S261" s="77"/>
      <c r="T261" s="125" t="b">
        <f>VLOOKUP($B261,'Config Measure Rules'!$A$2:$D$139,2,FALSE)</f>
        <v>0</v>
      </c>
      <c r="U261" s="125" t="b">
        <f>VLOOKUP($B261,'Config Measure Rules'!$A$2:$D$139,3,FALSE)</f>
        <v>0</v>
      </c>
      <c r="V261" s="125" t="b">
        <f>VLOOKUP($B261,'Config Measure Rules'!$A$2:$D$139,4,FALSE)</f>
        <v>1</v>
      </c>
    </row>
    <row r="262" spans="1:22" ht="50" x14ac:dyDescent="0.3">
      <c r="A262" s="124">
        <v>256</v>
      </c>
      <c r="B262" s="71" t="s">
        <v>431</v>
      </c>
      <c r="C262" s="72" t="str">
        <f>VLOOKUP($B262,'Config Measure Rules'!$A$2:$E$139,5,FALSE)</f>
        <v>Short-Term</v>
      </c>
      <c r="D262" s="72" t="str">
        <f t="shared" ref="D262:D325" si="4">IF(COUNTA(F262:R262)&gt;=1,"Yes", "No")</f>
        <v>No</v>
      </c>
      <c r="E262" s="73" t="s">
        <v>291</v>
      </c>
      <c r="F262" s="85"/>
      <c r="G262" s="74"/>
      <c r="H262" s="93"/>
      <c r="I262" s="87"/>
      <c r="J262" s="87"/>
      <c r="K262" s="92"/>
      <c r="L262" s="87"/>
      <c r="M262" s="87"/>
      <c r="N262" s="92"/>
      <c r="O262" s="88"/>
      <c r="P262" s="88"/>
      <c r="Q262" s="89"/>
      <c r="R262" s="86"/>
      <c r="S262" s="77"/>
      <c r="T262" s="125" t="b">
        <f>VLOOKUP($B262,'Config Measure Rules'!$A$2:$D$139,2,FALSE)</f>
        <v>1</v>
      </c>
      <c r="U262" s="125" t="b">
        <f>VLOOKUP($B262,'Config Measure Rules'!$A$2:$D$139,3,FALSE)</f>
        <v>0</v>
      </c>
      <c r="V262" s="125" t="b">
        <f>VLOOKUP($B262,'Config Measure Rules'!$A$2:$D$139,4,FALSE)</f>
        <v>0</v>
      </c>
    </row>
    <row r="263" spans="1:22" x14ac:dyDescent="0.3">
      <c r="A263" s="124">
        <v>257</v>
      </c>
      <c r="B263" s="71" t="s">
        <v>431</v>
      </c>
      <c r="C263" s="73" t="str">
        <f>VLOOKUP($B263,'Config Measure Rules'!$A$2:$E$139,5,FALSE)</f>
        <v>Short-Term</v>
      </c>
      <c r="D263" s="72" t="str">
        <f t="shared" si="4"/>
        <v>No</v>
      </c>
      <c r="E263" s="84"/>
      <c r="F263" s="85"/>
      <c r="G263" s="74"/>
      <c r="H263" s="93"/>
      <c r="I263" s="87"/>
      <c r="J263" s="87"/>
      <c r="K263" s="92"/>
      <c r="L263" s="87"/>
      <c r="M263" s="87"/>
      <c r="N263" s="92"/>
      <c r="O263" s="87"/>
      <c r="P263" s="88"/>
      <c r="Q263" s="89"/>
      <c r="R263" s="86"/>
      <c r="S263" s="77"/>
      <c r="T263" s="125" t="b">
        <f>VLOOKUP($B263,'Config Measure Rules'!$A$2:$D$139,2,FALSE)</f>
        <v>1</v>
      </c>
      <c r="U263" s="125" t="b">
        <f>VLOOKUP($B263,'Config Measure Rules'!$A$2:$D$139,3,FALSE)</f>
        <v>0</v>
      </c>
      <c r="V263" s="125" t="b">
        <f>VLOOKUP($B263,'Config Measure Rules'!$A$2:$D$139,4,FALSE)</f>
        <v>0</v>
      </c>
    </row>
    <row r="264" spans="1:22" x14ac:dyDescent="0.3">
      <c r="A264" s="124">
        <v>258</v>
      </c>
      <c r="B264" s="71" t="s">
        <v>431</v>
      </c>
      <c r="C264" s="73" t="str">
        <f>VLOOKUP($B264,'Config Measure Rules'!$A$2:$E$139,5,FALSE)</f>
        <v>Short-Term</v>
      </c>
      <c r="D264" s="72" t="str">
        <f t="shared" si="4"/>
        <v>No</v>
      </c>
      <c r="E264" s="84"/>
      <c r="F264" s="85"/>
      <c r="G264" s="74"/>
      <c r="H264" s="93"/>
      <c r="I264" s="87"/>
      <c r="J264" s="87"/>
      <c r="K264" s="92"/>
      <c r="L264" s="87"/>
      <c r="M264" s="87"/>
      <c r="N264" s="92"/>
      <c r="O264" s="87"/>
      <c r="P264" s="88"/>
      <c r="Q264" s="89"/>
      <c r="R264" s="86"/>
      <c r="S264" s="77"/>
      <c r="T264" s="125" t="b">
        <f>VLOOKUP($B264,'Config Measure Rules'!$A$2:$D$139,2,FALSE)</f>
        <v>1</v>
      </c>
      <c r="U264" s="125" t="b">
        <f>VLOOKUP($B264,'Config Measure Rules'!$A$2:$D$139,3,FALSE)</f>
        <v>0</v>
      </c>
      <c r="V264" s="125" t="b">
        <f>VLOOKUP($B264,'Config Measure Rules'!$A$2:$D$139,4,FALSE)</f>
        <v>0</v>
      </c>
    </row>
    <row r="265" spans="1:22" x14ac:dyDescent="0.3">
      <c r="A265" s="124">
        <v>259</v>
      </c>
      <c r="B265" s="71" t="s">
        <v>431</v>
      </c>
      <c r="C265" s="73" t="str">
        <f>VLOOKUP($B265,'Config Measure Rules'!$A$2:$E$139,5,FALSE)</f>
        <v>Short-Term</v>
      </c>
      <c r="D265" s="72" t="str">
        <f t="shared" si="4"/>
        <v>No</v>
      </c>
      <c r="E265" s="84"/>
      <c r="F265" s="85"/>
      <c r="G265" s="74"/>
      <c r="H265" s="93"/>
      <c r="I265" s="87"/>
      <c r="J265" s="87"/>
      <c r="K265" s="92"/>
      <c r="L265" s="87"/>
      <c r="M265" s="87"/>
      <c r="N265" s="92"/>
      <c r="O265" s="87"/>
      <c r="P265" s="88"/>
      <c r="Q265" s="89"/>
      <c r="R265" s="86"/>
      <c r="S265" s="77"/>
      <c r="T265" s="125" t="b">
        <f>VLOOKUP($B265,'Config Measure Rules'!$A$2:$D$139,2,FALSE)</f>
        <v>1</v>
      </c>
      <c r="U265" s="125" t="b">
        <f>VLOOKUP($B265,'Config Measure Rules'!$A$2:$D$139,3,FALSE)</f>
        <v>0</v>
      </c>
      <c r="V265" s="125" t="b">
        <f>VLOOKUP($B265,'Config Measure Rules'!$A$2:$D$139,4,FALSE)</f>
        <v>0</v>
      </c>
    </row>
    <row r="266" spans="1:22" x14ac:dyDescent="0.3">
      <c r="A266" s="124">
        <v>260</v>
      </c>
      <c r="B266" s="71" t="s">
        <v>431</v>
      </c>
      <c r="C266" s="73" t="str">
        <f>VLOOKUP($B266,'Config Measure Rules'!$A$2:$E$139,5,FALSE)</f>
        <v>Short-Term</v>
      </c>
      <c r="D266" s="72" t="str">
        <f t="shared" si="4"/>
        <v>No</v>
      </c>
      <c r="E266" s="84"/>
      <c r="F266" s="85"/>
      <c r="G266" s="74"/>
      <c r="H266" s="93"/>
      <c r="I266" s="87"/>
      <c r="J266" s="87"/>
      <c r="K266" s="92"/>
      <c r="L266" s="87"/>
      <c r="M266" s="87"/>
      <c r="N266" s="92"/>
      <c r="O266" s="87"/>
      <c r="P266" s="88"/>
      <c r="Q266" s="89"/>
      <c r="R266" s="86"/>
      <c r="S266" s="77"/>
      <c r="T266" s="125" t="b">
        <f>VLOOKUP($B266,'Config Measure Rules'!$A$2:$D$139,2,FALSE)</f>
        <v>1</v>
      </c>
      <c r="U266" s="125" t="b">
        <f>VLOOKUP($B266,'Config Measure Rules'!$A$2:$D$139,3,FALSE)</f>
        <v>0</v>
      </c>
      <c r="V266" s="125" t="b">
        <f>VLOOKUP($B266,'Config Measure Rules'!$A$2:$D$139,4,FALSE)</f>
        <v>0</v>
      </c>
    </row>
    <row r="267" spans="1:22" ht="62.5" x14ac:dyDescent="0.3">
      <c r="A267" s="124">
        <v>261</v>
      </c>
      <c r="B267" s="71" t="s">
        <v>432</v>
      </c>
      <c r="C267" s="72" t="str">
        <f>VLOOKUP($B267,'Config Measure Rules'!$A$2:$E$139,5,FALSE)</f>
        <v>Short-Term</v>
      </c>
      <c r="D267" s="72" t="str">
        <f t="shared" si="4"/>
        <v>No</v>
      </c>
      <c r="E267" s="73" t="s">
        <v>292</v>
      </c>
      <c r="F267" s="85"/>
      <c r="G267" s="74"/>
      <c r="H267" s="93"/>
      <c r="I267" s="88"/>
      <c r="J267" s="88"/>
      <c r="K267" s="89"/>
      <c r="L267" s="87"/>
      <c r="M267" s="87"/>
      <c r="N267" s="92"/>
      <c r="O267" s="88"/>
      <c r="P267" s="88"/>
      <c r="Q267" s="89"/>
      <c r="R267" s="86"/>
      <c r="S267" s="77"/>
      <c r="T267" s="125" t="b">
        <f>VLOOKUP($B267,'Config Measure Rules'!$A$2:$D$139,2,FALSE)</f>
        <v>1</v>
      </c>
      <c r="U267" s="125" t="b">
        <f>VLOOKUP($B267,'Config Measure Rules'!$A$2:$D$139,3,FALSE)</f>
        <v>0</v>
      </c>
      <c r="V267" s="125" t="b">
        <f>VLOOKUP($B267,'Config Measure Rules'!$A$2:$D$139,4,FALSE)</f>
        <v>0</v>
      </c>
    </row>
    <row r="268" spans="1:22" x14ac:dyDescent="0.3">
      <c r="A268" s="124">
        <v>262</v>
      </c>
      <c r="B268" s="71" t="s">
        <v>432</v>
      </c>
      <c r="C268" s="73" t="str">
        <f>VLOOKUP($B268,'Config Measure Rules'!$A$2:$E$139,5,FALSE)</f>
        <v>Short-Term</v>
      </c>
      <c r="D268" s="72" t="str">
        <f t="shared" si="4"/>
        <v>No</v>
      </c>
      <c r="E268" s="84"/>
      <c r="F268" s="85"/>
      <c r="G268" s="74"/>
      <c r="H268" s="93"/>
      <c r="I268" s="87"/>
      <c r="J268" s="87"/>
      <c r="K268" s="92"/>
      <c r="L268" s="87"/>
      <c r="M268" s="87"/>
      <c r="N268" s="92"/>
      <c r="O268" s="87"/>
      <c r="P268" s="88"/>
      <c r="Q268" s="89"/>
      <c r="R268" s="86"/>
      <c r="S268" s="77"/>
      <c r="T268" s="125" t="b">
        <f>VLOOKUP($B268,'Config Measure Rules'!$A$2:$D$139,2,FALSE)</f>
        <v>1</v>
      </c>
      <c r="U268" s="125" t="b">
        <f>VLOOKUP($B268,'Config Measure Rules'!$A$2:$D$139,3,FALSE)</f>
        <v>0</v>
      </c>
      <c r="V268" s="125" t="b">
        <f>VLOOKUP($B268,'Config Measure Rules'!$A$2:$D$139,4,FALSE)</f>
        <v>0</v>
      </c>
    </row>
    <row r="269" spans="1:22" x14ac:dyDescent="0.3">
      <c r="A269" s="124">
        <v>263</v>
      </c>
      <c r="B269" s="71" t="s">
        <v>432</v>
      </c>
      <c r="C269" s="73" t="str">
        <f>VLOOKUP($B269,'Config Measure Rules'!$A$2:$E$139,5,FALSE)</f>
        <v>Short-Term</v>
      </c>
      <c r="D269" s="72" t="str">
        <f t="shared" si="4"/>
        <v>No</v>
      </c>
      <c r="E269" s="84"/>
      <c r="F269" s="85"/>
      <c r="G269" s="74"/>
      <c r="H269" s="93"/>
      <c r="I269" s="87"/>
      <c r="J269" s="87"/>
      <c r="K269" s="92"/>
      <c r="L269" s="87"/>
      <c r="M269" s="87"/>
      <c r="N269" s="92"/>
      <c r="O269" s="87"/>
      <c r="P269" s="88"/>
      <c r="Q269" s="89"/>
      <c r="R269" s="86"/>
      <c r="S269" s="77"/>
      <c r="T269" s="125" t="b">
        <f>VLOOKUP($B269,'Config Measure Rules'!$A$2:$D$139,2,FALSE)</f>
        <v>1</v>
      </c>
      <c r="U269" s="125" t="b">
        <f>VLOOKUP($B269,'Config Measure Rules'!$A$2:$D$139,3,FALSE)</f>
        <v>0</v>
      </c>
      <c r="V269" s="125" t="b">
        <f>VLOOKUP($B269,'Config Measure Rules'!$A$2:$D$139,4,FALSE)</f>
        <v>0</v>
      </c>
    </row>
    <row r="270" spans="1:22" x14ac:dyDescent="0.3">
      <c r="A270" s="124">
        <v>264</v>
      </c>
      <c r="B270" s="71" t="s">
        <v>432</v>
      </c>
      <c r="C270" s="73" t="str">
        <f>VLOOKUP($B270,'Config Measure Rules'!$A$2:$E$139,5,FALSE)</f>
        <v>Short-Term</v>
      </c>
      <c r="D270" s="72" t="str">
        <f t="shared" si="4"/>
        <v>No</v>
      </c>
      <c r="E270" s="84"/>
      <c r="F270" s="85"/>
      <c r="G270" s="74"/>
      <c r="H270" s="93"/>
      <c r="I270" s="87"/>
      <c r="J270" s="87"/>
      <c r="K270" s="92"/>
      <c r="L270" s="87"/>
      <c r="M270" s="87"/>
      <c r="N270" s="92"/>
      <c r="O270" s="87"/>
      <c r="P270" s="88"/>
      <c r="Q270" s="89"/>
      <c r="R270" s="86"/>
      <c r="S270" s="77"/>
      <c r="T270" s="125" t="b">
        <f>VLOOKUP($B270,'Config Measure Rules'!$A$2:$D$139,2,FALSE)</f>
        <v>1</v>
      </c>
      <c r="U270" s="125" t="b">
        <f>VLOOKUP($B270,'Config Measure Rules'!$A$2:$D$139,3,FALSE)</f>
        <v>0</v>
      </c>
      <c r="V270" s="125" t="b">
        <f>VLOOKUP($B270,'Config Measure Rules'!$A$2:$D$139,4,FALSE)</f>
        <v>0</v>
      </c>
    </row>
    <row r="271" spans="1:22" x14ac:dyDescent="0.3">
      <c r="A271" s="124">
        <v>265</v>
      </c>
      <c r="B271" s="71" t="s">
        <v>432</v>
      </c>
      <c r="C271" s="73" t="str">
        <f>VLOOKUP($B271,'Config Measure Rules'!$A$2:$E$139,5,FALSE)</f>
        <v>Short-Term</v>
      </c>
      <c r="D271" s="72" t="str">
        <f t="shared" si="4"/>
        <v>No</v>
      </c>
      <c r="E271" s="84"/>
      <c r="F271" s="85"/>
      <c r="G271" s="74"/>
      <c r="H271" s="93"/>
      <c r="I271" s="87"/>
      <c r="J271" s="87"/>
      <c r="K271" s="92"/>
      <c r="L271" s="87"/>
      <c r="M271" s="87"/>
      <c r="N271" s="92"/>
      <c r="O271" s="87"/>
      <c r="P271" s="88"/>
      <c r="Q271" s="89"/>
      <c r="R271" s="86"/>
      <c r="S271" s="77"/>
      <c r="T271" s="125" t="b">
        <f>VLOOKUP($B271,'Config Measure Rules'!$A$2:$D$139,2,FALSE)</f>
        <v>1</v>
      </c>
      <c r="U271" s="125" t="b">
        <f>VLOOKUP($B271,'Config Measure Rules'!$A$2:$D$139,3,FALSE)</f>
        <v>0</v>
      </c>
      <c r="V271" s="125" t="b">
        <f>VLOOKUP($B271,'Config Measure Rules'!$A$2:$D$139,4,FALSE)</f>
        <v>0</v>
      </c>
    </row>
    <row r="272" spans="1:22" ht="37.5" x14ac:dyDescent="0.3">
      <c r="A272" s="124">
        <v>266</v>
      </c>
      <c r="B272" s="71" t="s">
        <v>433</v>
      </c>
      <c r="C272" s="72" t="str">
        <f>VLOOKUP($B272,'Config Measure Rules'!$A$2:$E$139,5,FALSE)</f>
        <v>Short-Term</v>
      </c>
      <c r="D272" s="72" t="str">
        <f t="shared" si="4"/>
        <v>No</v>
      </c>
      <c r="E272" s="73" t="s">
        <v>293</v>
      </c>
      <c r="F272" s="85"/>
      <c r="G272" s="74"/>
      <c r="H272" s="93"/>
      <c r="I272" s="88"/>
      <c r="J272" s="88"/>
      <c r="K272" s="89"/>
      <c r="L272" s="87"/>
      <c r="M272" s="87"/>
      <c r="N272" s="92"/>
      <c r="O272" s="88"/>
      <c r="P272" s="88"/>
      <c r="Q272" s="89"/>
      <c r="R272" s="86"/>
      <c r="S272" s="77"/>
      <c r="T272" s="125" t="b">
        <f>VLOOKUP($B272,'Config Measure Rules'!$A$2:$D$139,2,FALSE)</f>
        <v>1</v>
      </c>
      <c r="U272" s="125" t="b">
        <f>VLOOKUP($B272,'Config Measure Rules'!$A$2:$D$139,3,FALSE)</f>
        <v>0</v>
      </c>
      <c r="V272" s="125" t="b">
        <f>VLOOKUP($B272,'Config Measure Rules'!$A$2:$D$139,4,FALSE)</f>
        <v>0</v>
      </c>
    </row>
    <row r="273" spans="1:22" x14ac:dyDescent="0.3">
      <c r="A273" s="124">
        <v>267</v>
      </c>
      <c r="B273" s="71" t="s">
        <v>433</v>
      </c>
      <c r="C273" s="73" t="str">
        <f>VLOOKUP($B273,'Config Measure Rules'!$A$2:$E$139,5,FALSE)</f>
        <v>Short-Term</v>
      </c>
      <c r="D273" s="72" t="str">
        <f t="shared" si="4"/>
        <v>No</v>
      </c>
      <c r="E273" s="84"/>
      <c r="F273" s="85"/>
      <c r="G273" s="74"/>
      <c r="H273" s="93"/>
      <c r="I273" s="87"/>
      <c r="J273" s="87"/>
      <c r="K273" s="92"/>
      <c r="L273" s="87"/>
      <c r="M273" s="87"/>
      <c r="N273" s="92"/>
      <c r="O273" s="87"/>
      <c r="P273" s="88"/>
      <c r="Q273" s="89"/>
      <c r="R273" s="86"/>
      <c r="S273" s="77"/>
      <c r="T273" s="125" t="b">
        <f>VLOOKUP($B273,'Config Measure Rules'!$A$2:$D$139,2,FALSE)</f>
        <v>1</v>
      </c>
      <c r="U273" s="125" t="b">
        <f>VLOOKUP($B273,'Config Measure Rules'!$A$2:$D$139,3,FALSE)</f>
        <v>0</v>
      </c>
      <c r="V273" s="125" t="b">
        <f>VLOOKUP($B273,'Config Measure Rules'!$A$2:$D$139,4,FALSE)</f>
        <v>0</v>
      </c>
    </row>
    <row r="274" spans="1:22" x14ac:dyDescent="0.3">
      <c r="A274" s="124">
        <v>268</v>
      </c>
      <c r="B274" s="71" t="s">
        <v>433</v>
      </c>
      <c r="C274" s="73" t="str">
        <f>VLOOKUP($B274,'Config Measure Rules'!$A$2:$E$139,5,FALSE)</f>
        <v>Short-Term</v>
      </c>
      <c r="D274" s="72" t="str">
        <f t="shared" si="4"/>
        <v>No</v>
      </c>
      <c r="E274" s="84"/>
      <c r="F274" s="85"/>
      <c r="G274" s="74"/>
      <c r="H274" s="93"/>
      <c r="I274" s="87"/>
      <c r="J274" s="87"/>
      <c r="K274" s="92"/>
      <c r="L274" s="87"/>
      <c r="M274" s="87"/>
      <c r="N274" s="92"/>
      <c r="O274" s="87"/>
      <c r="P274" s="88"/>
      <c r="Q274" s="89"/>
      <c r="R274" s="86"/>
      <c r="S274" s="77"/>
      <c r="T274" s="125" t="b">
        <f>VLOOKUP($B274,'Config Measure Rules'!$A$2:$D$139,2,FALSE)</f>
        <v>1</v>
      </c>
      <c r="U274" s="125" t="b">
        <f>VLOOKUP($B274,'Config Measure Rules'!$A$2:$D$139,3,FALSE)</f>
        <v>0</v>
      </c>
      <c r="V274" s="125" t="b">
        <f>VLOOKUP($B274,'Config Measure Rules'!$A$2:$D$139,4,FALSE)</f>
        <v>0</v>
      </c>
    </row>
    <row r="275" spans="1:22" x14ac:dyDescent="0.3">
      <c r="A275" s="124">
        <v>269</v>
      </c>
      <c r="B275" s="71" t="s">
        <v>433</v>
      </c>
      <c r="C275" s="73" t="str">
        <f>VLOOKUP($B275,'Config Measure Rules'!$A$2:$E$139,5,FALSE)</f>
        <v>Short-Term</v>
      </c>
      <c r="D275" s="72" t="str">
        <f t="shared" si="4"/>
        <v>No</v>
      </c>
      <c r="E275" s="84"/>
      <c r="F275" s="85"/>
      <c r="G275" s="74"/>
      <c r="H275" s="93"/>
      <c r="I275" s="87"/>
      <c r="J275" s="87"/>
      <c r="K275" s="92"/>
      <c r="L275" s="87"/>
      <c r="M275" s="87"/>
      <c r="N275" s="92"/>
      <c r="O275" s="87"/>
      <c r="P275" s="88"/>
      <c r="Q275" s="89"/>
      <c r="R275" s="86"/>
      <c r="S275" s="77"/>
      <c r="T275" s="125" t="b">
        <f>VLOOKUP($B275,'Config Measure Rules'!$A$2:$D$139,2,FALSE)</f>
        <v>1</v>
      </c>
      <c r="U275" s="125" t="b">
        <f>VLOOKUP($B275,'Config Measure Rules'!$A$2:$D$139,3,FALSE)</f>
        <v>0</v>
      </c>
      <c r="V275" s="125" t="b">
        <f>VLOOKUP($B275,'Config Measure Rules'!$A$2:$D$139,4,FALSE)</f>
        <v>0</v>
      </c>
    </row>
    <row r="276" spans="1:22" x14ac:dyDescent="0.3">
      <c r="A276" s="124">
        <v>270</v>
      </c>
      <c r="B276" s="71" t="s">
        <v>433</v>
      </c>
      <c r="C276" s="73" t="str">
        <f>VLOOKUP($B276,'Config Measure Rules'!$A$2:$E$139,5,FALSE)</f>
        <v>Short-Term</v>
      </c>
      <c r="D276" s="72" t="str">
        <f t="shared" si="4"/>
        <v>No</v>
      </c>
      <c r="E276" s="84"/>
      <c r="F276" s="85"/>
      <c r="G276" s="74"/>
      <c r="H276" s="93"/>
      <c r="I276" s="87"/>
      <c r="J276" s="87"/>
      <c r="K276" s="92"/>
      <c r="L276" s="87"/>
      <c r="M276" s="87"/>
      <c r="N276" s="92"/>
      <c r="O276" s="87"/>
      <c r="P276" s="88"/>
      <c r="Q276" s="89"/>
      <c r="R276" s="86"/>
      <c r="S276" s="77"/>
      <c r="T276" s="125" t="b">
        <f>VLOOKUP($B276,'Config Measure Rules'!$A$2:$D$139,2,FALSE)</f>
        <v>1</v>
      </c>
      <c r="U276" s="125" t="b">
        <f>VLOOKUP($B276,'Config Measure Rules'!$A$2:$D$139,3,FALSE)</f>
        <v>0</v>
      </c>
      <c r="V276" s="125" t="b">
        <f>VLOOKUP($B276,'Config Measure Rules'!$A$2:$D$139,4,FALSE)</f>
        <v>0</v>
      </c>
    </row>
    <row r="277" spans="1:22" ht="37.5" x14ac:dyDescent="0.3">
      <c r="A277" s="124">
        <v>271</v>
      </c>
      <c r="B277" s="71" t="s">
        <v>434</v>
      </c>
      <c r="C277" s="72" t="str">
        <f>VLOOKUP($B277,'Config Measure Rules'!$A$2:$E$139,5,FALSE)</f>
        <v>Intermediate</v>
      </c>
      <c r="D277" s="72" t="str">
        <f t="shared" si="4"/>
        <v>No</v>
      </c>
      <c r="E277" s="73" t="s">
        <v>294</v>
      </c>
      <c r="F277" s="85"/>
      <c r="G277" s="74"/>
      <c r="H277" s="93"/>
      <c r="I277" s="88"/>
      <c r="J277" s="88"/>
      <c r="K277" s="89"/>
      <c r="L277" s="87"/>
      <c r="M277" s="87"/>
      <c r="N277" s="92"/>
      <c r="O277" s="88"/>
      <c r="P277" s="88"/>
      <c r="Q277" s="89"/>
      <c r="R277" s="86"/>
      <c r="S277" s="77"/>
      <c r="T277" s="125" t="b">
        <f>VLOOKUP($B277,'Config Measure Rules'!$A$2:$D$139,2,FALSE)</f>
        <v>0</v>
      </c>
      <c r="U277" s="125" t="b">
        <f>VLOOKUP($B277,'Config Measure Rules'!$A$2:$D$139,3,FALSE)</f>
        <v>0</v>
      </c>
      <c r="V277" s="125" t="b">
        <f>VLOOKUP($B277,'Config Measure Rules'!$A$2:$D$139,4,FALSE)</f>
        <v>1</v>
      </c>
    </row>
    <row r="278" spans="1:22" x14ac:dyDescent="0.3">
      <c r="A278" s="124">
        <v>272</v>
      </c>
      <c r="B278" s="71" t="s">
        <v>434</v>
      </c>
      <c r="C278" s="73" t="str">
        <f>VLOOKUP($B278,'Config Measure Rules'!$A$2:$E$139,5,FALSE)</f>
        <v>Intermediate</v>
      </c>
      <c r="D278" s="72" t="str">
        <f t="shared" si="4"/>
        <v>No</v>
      </c>
      <c r="E278" s="84"/>
      <c r="F278" s="85"/>
      <c r="G278" s="74"/>
      <c r="H278" s="93"/>
      <c r="I278" s="87"/>
      <c r="J278" s="87"/>
      <c r="K278" s="92"/>
      <c r="L278" s="87"/>
      <c r="M278" s="87"/>
      <c r="N278" s="92"/>
      <c r="O278" s="87"/>
      <c r="P278" s="88"/>
      <c r="Q278" s="89"/>
      <c r="R278" s="86"/>
      <c r="S278" s="77"/>
      <c r="T278" s="125" t="b">
        <f>VLOOKUP($B278,'Config Measure Rules'!$A$2:$D$139,2,FALSE)</f>
        <v>0</v>
      </c>
      <c r="U278" s="125" t="b">
        <f>VLOOKUP($B278,'Config Measure Rules'!$A$2:$D$139,3,FALSE)</f>
        <v>0</v>
      </c>
      <c r="V278" s="125" t="b">
        <f>VLOOKUP($B278,'Config Measure Rules'!$A$2:$D$139,4,FALSE)</f>
        <v>1</v>
      </c>
    </row>
    <row r="279" spans="1:22" x14ac:dyDescent="0.3">
      <c r="A279" s="124">
        <v>273</v>
      </c>
      <c r="B279" s="71" t="s">
        <v>434</v>
      </c>
      <c r="C279" s="73" t="str">
        <f>VLOOKUP($B279,'Config Measure Rules'!$A$2:$E$139,5,FALSE)</f>
        <v>Intermediate</v>
      </c>
      <c r="D279" s="72" t="str">
        <f t="shared" si="4"/>
        <v>No</v>
      </c>
      <c r="E279" s="84"/>
      <c r="F279" s="85"/>
      <c r="G279" s="74"/>
      <c r="H279" s="93"/>
      <c r="I279" s="87"/>
      <c r="J279" s="87"/>
      <c r="K279" s="92"/>
      <c r="L279" s="87"/>
      <c r="M279" s="87"/>
      <c r="N279" s="92"/>
      <c r="O279" s="87"/>
      <c r="P279" s="88"/>
      <c r="Q279" s="89"/>
      <c r="R279" s="86"/>
      <c r="S279" s="77"/>
      <c r="T279" s="125" t="b">
        <f>VLOOKUP($B279,'Config Measure Rules'!$A$2:$D$139,2,FALSE)</f>
        <v>0</v>
      </c>
      <c r="U279" s="125" t="b">
        <f>VLOOKUP($B279,'Config Measure Rules'!$A$2:$D$139,3,FALSE)</f>
        <v>0</v>
      </c>
      <c r="V279" s="125" t="b">
        <f>VLOOKUP($B279,'Config Measure Rules'!$A$2:$D$139,4,FALSE)</f>
        <v>1</v>
      </c>
    </row>
    <row r="280" spans="1:22" x14ac:dyDescent="0.3">
      <c r="A280" s="124">
        <v>274</v>
      </c>
      <c r="B280" s="71" t="s">
        <v>434</v>
      </c>
      <c r="C280" s="73" t="str">
        <f>VLOOKUP($B280,'Config Measure Rules'!$A$2:$E$139,5,FALSE)</f>
        <v>Intermediate</v>
      </c>
      <c r="D280" s="72" t="str">
        <f t="shared" si="4"/>
        <v>No</v>
      </c>
      <c r="E280" s="84"/>
      <c r="F280" s="85"/>
      <c r="G280" s="74"/>
      <c r="H280" s="93"/>
      <c r="I280" s="87"/>
      <c r="J280" s="87"/>
      <c r="K280" s="92"/>
      <c r="L280" s="87"/>
      <c r="M280" s="87"/>
      <c r="N280" s="92"/>
      <c r="O280" s="87"/>
      <c r="P280" s="88"/>
      <c r="Q280" s="89"/>
      <c r="R280" s="86"/>
      <c r="S280" s="77"/>
      <c r="T280" s="125" t="b">
        <f>VLOOKUP($B280,'Config Measure Rules'!$A$2:$D$139,2,FALSE)</f>
        <v>0</v>
      </c>
      <c r="U280" s="125" t="b">
        <f>VLOOKUP($B280,'Config Measure Rules'!$A$2:$D$139,3,FALSE)</f>
        <v>0</v>
      </c>
      <c r="V280" s="125" t="b">
        <f>VLOOKUP($B280,'Config Measure Rules'!$A$2:$D$139,4,FALSE)</f>
        <v>1</v>
      </c>
    </row>
    <row r="281" spans="1:22" x14ac:dyDescent="0.3">
      <c r="A281" s="124">
        <v>275</v>
      </c>
      <c r="B281" s="71" t="s">
        <v>434</v>
      </c>
      <c r="C281" s="73" t="str">
        <f>VLOOKUP($B281,'Config Measure Rules'!$A$2:$E$139,5,FALSE)</f>
        <v>Intermediate</v>
      </c>
      <c r="D281" s="72" t="str">
        <f t="shared" si="4"/>
        <v>No</v>
      </c>
      <c r="E281" s="84"/>
      <c r="F281" s="85"/>
      <c r="G281" s="74"/>
      <c r="H281" s="93"/>
      <c r="I281" s="87"/>
      <c r="J281" s="87"/>
      <c r="K281" s="92"/>
      <c r="L281" s="87"/>
      <c r="M281" s="87"/>
      <c r="N281" s="92"/>
      <c r="O281" s="87"/>
      <c r="P281" s="88"/>
      <c r="Q281" s="89"/>
      <c r="R281" s="86"/>
      <c r="S281" s="77"/>
      <c r="T281" s="125" t="b">
        <f>VLOOKUP($B281,'Config Measure Rules'!$A$2:$D$139,2,FALSE)</f>
        <v>0</v>
      </c>
      <c r="U281" s="125" t="b">
        <f>VLOOKUP($B281,'Config Measure Rules'!$A$2:$D$139,3,FALSE)</f>
        <v>0</v>
      </c>
      <c r="V281" s="125" t="b">
        <f>VLOOKUP($B281,'Config Measure Rules'!$A$2:$D$139,4,FALSE)</f>
        <v>1</v>
      </c>
    </row>
    <row r="282" spans="1:22" ht="25" x14ac:dyDescent="0.3">
      <c r="A282" s="124">
        <v>276</v>
      </c>
      <c r="B282" s="71" t="s">
        <v>435</v>
      </c>
      <c r="C282" s="72" t="str">
        <f>VLOOKUP($B282,'Config Measure Rules'!$A$2:$E$139,5,FALSE)</f>
        <v>Long-Term</v>
      </c>
      <c r="D282" s="72" t="str">
        <f t="shared" si="4"/>
        <v>No</v>
      </c>
      <c r="E282" s="73" t="s">
        <v>295</v>
      </c>
      <c r="F282" s="85"/>
      <c r="G282" s="74"/>
      <c r="H282" s="93"/>
      <c r="I282" s="88"/>
      <c r="J282" s="88"/>
      <c r="K282" s="89"/>
      <c r="L282" s="87"/>
      <c r="M282" s="87"/>
      <c r="N282" s="92"/>
      <c r="O282" s="88"/>
      <c r="P282" s="88"/>
      <c r="Q282" s="89"/>
      <c r="R282" s="86"/>
      <c r="S282" s="77"/>
      <c r="T282" s="125" t="b">
        <f>VLOOKUP($B282,'Config Measure Rules'!$A$2:$D$139,2,FALSE)</f>
        <v>0</v>
      </c>
      <c r="U282" s="125" t="b">
        <f>VLOOKUP($B282,'Config Measure Rules'!$A$2:$D$139,3,FALSE)</f>
        <v>0</v>
      </c>
      <c r="V282" s="125" t="b">
        <f>VLOOKUP($B282,'Config Measure Rules'!$A$2:$D$139,4,FALSE)</f>
        <v>1</v>
      </c>
    </row>
    <row r="283" spans="1:22" x14ac:dyDescent="0.3">
      <c r="A283" s="124">
        <v>277</v>
      </c>
      <c r="B283" s="71" t="s">
        <v>435</v>
      </c>
      <c r="C283" s="73" t="str">
        <f>VLOOKUP($B283,'Config Measure Rules'!$A$2:$E$139,5,FALSE)</f>
        <v>Long-Term</v>
      </c>
      <c r="D283" s="72" t="str">
        <f t="shared" si="4"/>
        <v>No</v>
      </c>
      <c r="E283" s="84"/>
      <c r="F283" s="85"/>
      <c r="G283" s="74"/>
      <c r="H283" s="93"/>
      <c r="I283" s="87"/>
      <c r="J283" s="87"/>
      <c r="K283" s="92"/>
      <c r="L283" s="87"/>
      <c r="M283" s="87"/>
      <c r="N283" s="92"/>
      <c r="O283" s="87"/>
      <c r="P283" s="88"/>
      <c r="Q283" s="89"/>
      <c r="R283" s="86"/>
      <c r="S283" s="77"/>
      <c r="T283" s="125" t="b">
        <f>VLOOKUP($B283,'Config Measure Rules'!$A$2:$D$139,2,FALSE)</f>
        <v>0</v>
      </c>
      <c r="U283" s="125" t="b">
        <f>VLOOKUP($B283,'Config Measure Rules'!$A$2:$D$139,3,FALSE)</f>
        <v>0</v>
      </c>
      <c r="V283" s="125" t="b">
        <f>VLOOKUP($B283,'Config Measure Rules'!$A$2:$D$139,4,FALSE)</f>
        <v>1</v>
      </c>
    </row>
    <row r="284" spans="1:22" x14ac:dyDescent="0.3">
      <c r="A284" s="124">
        <v>278</v>
      </c>
      <c r="B284" s="71" t="s">
        <v>435</v>
      </c>
      <c r="C284" s="73" t="str">
        <f>VLOOKUP($B284,'Config Measure Rules'!$A$2:$E$139,5,FALSE)</f>
        <v>Long-Term</v>
      </c>
      <c r="D284" s="72" t="str">
        <f t="shared" si="4"/>
        <v>No</v>
      </c>
      <c r="E284" s="84"/>
      <c r="F284" s="85"/>
      <c r="G284" s="74"/>
      <c r="H284" s="93"/>
      <c r="I284" s="87"/>
      <c r="J284" s="87"/>
      <c r="K284" s="92"/>
      <c r="L284" s="87"/>
      <c r="M284" s="87"/>
      <c r="N284" s="92"/>
      <c r="O284" s="87"/>
      <c r="P284" s="88"/>
      <c r="Q284" s="89"/>
      <c r="R284" s="86"/>
      <c r="S284" s="77"/>
      <c r="T284" s="125" t="b">
        <f>VLOOKUP($B284,'Config Measure Rules'!$A$2:$D$139,2,FALSE)</f>
        <v>0</v>
      </c>
      <c r="U284" s="125" t="b">
        <f>VLOOKUP($B284,'Config Measure Rules'!$A$2:$D$139,3,FALSE)</f>
        <v>0</v>
      </c>
      <c r="V284" s="125" t="b">
        <f>VLOOKUP($B284,'Config Measure Rules'!$A$2:$D$139,4,FALSE)</f>
        <v>1</v>
      </c>
    </row>
    <row r="285" spans="1:22" x14ac:dyDescent="0.3">
      <c r="A285" s="124">
        <v>279</v>
      </c>
      <c r="B285" s="71" t="s">
        <v>435</v>
      </c>
      <c r="C285" s="73" t="str">
        <f>VLOOKUP($B285,'Config Measure Rules'!$A$2:$E$139,5,FALSE)</f>
        <v>Long-Term</v>
      </c>
      <c r="D285" s="72" t="str">
        <f t="shared" si="4"/>
        <v>No</v>
      </c>
      <c r="E285" s="84"/>
      <c r="F285" s="85"/>
      <c r="G285" s="74"/>
      <c r="H285" s="93"/>
      <c r="I285" s="87"/>
      <c r="J285" s="87"/>
      <c r="K285" s="92"/>
      <c r="L285" s="87"/>
      <c r="M285" s="87"/>
      <c r="N285" s="92"/>
      <c r="O285" s="87"/>
      <c r="P285" s="88"/>
      <c r="Q285" s="89"/>
      <c r="R285" s="86"/>
      <c r="S285" s="77"/>
      <c r="T285" s="125" t="b">
        <f>VLOOKUP($B285,'Config Measure Rules'!$A$2:$D$139,2,FALSE)</f>
        <v>0</v>
      </c>
      <c r="U285" s="125" t="b">
        <f>VLOOKUP($B285,'Config Measure Rules'!$A$2:$D$139,3,FALSE)</f>
        <v>0</v>
      </c>
      <c r="V285" s="125" t="b">
        <f>VLOOKUP($B285,'Config Measure Rules'!$A$2:$D$139,4,FALSE)</f>
        <v>1</v>
      </c>
    </row>
    <row r="286" spans="1:22" x14ac:dyDescent="0.3">
      <c r="A286" s="124">
        <v>280</v>
      </c>
      <c r="B286" s="71" t="s">
        <v>435</v>
      </c>
      <c r="C286" s="73" t="str">
        <f>VLOOKUP($B286,'Config Measure Rules'!$A$2:$E$139,5,FALSE)</f>
        <v>Long-Term</v>
      </c>
      <c r="D286" s="72" t="str">
        <f t="shared" si="4"/>
        <v>No</v>
      </c>
      <c r="E286" s="84"/>
      <c r="F286" s="85"/>
      <c r="G286" s="74"/>
      <c r="H286" s="93"/>
      <c r="I286" s="87"/>
      <c r="J286" s="87"/>
      <c r="K286" s="92"/>
      <c r="L286" s="87"/>
      <c r="M286" s="87"/>
      <c r="N286" s="92"/>
      <c r="O286" s="87"/>
      <c r="P286" s="88"/>
      <c r="Q286" s="89"/>
      <c r="R286" s="86"/>
      <c r="S286" s="77"/>
      <c r="T286" s="125" t="b">
        <f>VLOOKUP($B286,'Config Measure Rules'!$A$2:$D$139,2,FALSE)</f>
        <v>0</v>
      </c>
      <c r="U286" s="125" t="b">
        <f>VLOOKUP($B286,'Config Measure Rules'!$A$2:$D$139,3,FALSE)</f>
        <v>0</v>
      </c>
      <c r="V286" s="125" t="b">
        <f>VLOOKUP($B286,'Config Measure Rules'!$A$2:$D$139,4,FALSE)</f>
        <v>1</v>
      </c>
    </row>
    <row r="287" spans="1:22" ht="37.5" x14ac:dyDescent="0.3">
      <c r="A287" s="124">
        <v>281</v>
      </c>
      <c r="B287" s="71" t="s">
        <v>436</v>
      </c>
      <c r="C287" s="72" t="str">
        <f>VLOOKUP($B287,'Config Measure Rules'!$A$2:$E$139,5,FALSE)</f>
        <v>Short-Term</v>
      </c>
      <c r="D287" s="72" t="str">
        <f t="shared" si="4"/>
        <v>No</v>
      </c>
      <c r="E287" s="73" t="s">
        <v>296</v>
      </c>
      <c r="F287" s="85"/>
      <c r="G287" s="74"/>
      <c r="H287" s="93"/>
      <c r="I287" s="87"/>
      <c r="J287" s="87"/>
      <c r="K287" s="92"/>
      <c r="L287" s="87"/>
      <c r="M287" s="87"/>
      <c r="N287" s="92"/>
      <c r="O287" s="88"/>
      <c r="P287" s="88"/>
      <c r="Q287" s="89"/>
      <c r="R287" s="86"/>
      <c r="S287" s="77"/>
      <c r="T287" s="125" t="b">
        <f>VLOOKUP($B287,'Config Measure Rules'!$A$2:$D$139,2,FALSE)</f>
        <v>1</v>
      </c>
      <c r="U287" s="125" t="b">
        <f>VLOOKUP($B287,'Config Measure Rules'!$A$2:$D$139,3,FALSE)</f>
        <v>0</v>
      </c>
      <c r="V287" s="125" t="b">
        <f>VLOOKUP($B287,'Config Measure Rules'!$A$2:$D$139,4,FALSE)</f>
        <v>0</v>
      </c>
    </row>
    <row r="288" spans="1:22" x14ac:dyDescent="0.3">
      <c r="A288" s="124">
        <v>282</v>
      </c>
      <c r="B288" s="71" t="s">
        <v>436</v>
      </c>
      <c r="C288" s="73" t="str">
        <f>VLOOKUP($B288,'Config Measure Rules'!$A$2:$E$139,5,FALSE)</f>
        <v>Short-Term</v>
      </c>
      <c r="D288" s="72" t="str">
        <f t="shared" si="4"/>
        <v>No</v>
      </c>
      <c r="E288" s="84"/>
      <c r="F288" s="85"/>
      <c r="G288" s="74"/>
      <c r="H288" s="93"/>
      <c r="I288" s="87"/>
      <c r="J288" s="87"/>
      <c r="K288" s="92"/>
      <c r="L288" s="87"/>
      <c r="M288" s="87"/>
      <c r="N288" s="92"/>
      <c r="O288" s="87"/>
      <c r="P288" s="88"/>
      <c r="Q288" s="89"/>
      <c r="R288" s="86"/>
      <c r="S288" s="77"/>
      <c r="T288" s="125" t="b">
        <f>VLOOKUP($B288,'Config Measure Rules'!$A$2:$D$139,2,FALSE)</f>
        <v>1</v>
      </c>
      <c r="U288" s="125" t="b">
        <f>VLOOKUP($B288,'Config Measure Rules'!$A$2:$D$139,3,FALSE)</f>
        <v>0</v>
      </c>
      <c r="V288" s="125" t="b">
        <f>VLOOKUP($B288,'Config Measure Rules'!$A$2:$D$139,4,FALSE)</f>
        <v>0</v>
      </c>
    </row>
    <row r="289" spans="1:22" x14ac:dyDescent="0.3">
      <c r="A289" s="124">
        <v>283</v>
      </c>
      <c r="B289" s="71" t="s">
        <v>436</v>
      </c>
      <c r="C289" s="73" t="str">
        <f>VLOOKUP($B289,'Config Measure Rules'!$A$2:$E$139,5,FALSE)</f>
        <v>Short-Term</v>
      </c>
      <c r="D289" s="72" t="str">
        <f t="shared" si="4"/>
        <v>No</v>
      </c>
      <c r="E289" s="84"/>
      <c r="F289" s="85"/>
      <c r="G289" s="74"/>
      <c r="H289" s="93"/>
      <c r="I289" s="87"/>
      <c r="J289" s="87"/>
      <c r="K289" s="92"/>
      <c r="L289" s="87"/>
      <c r="M289" s="87"/>
      <c r="N289" s="92"/>
      <c r="O289" s="87"/>
      <c r="P289" s="88"/>
      <c r="Q289" s="89"/>
      <c r="R289" s="86"/>
      <c r="S289" s="77"/>
      <c r="T289" s="125" t="b">
        <f>VLOOKUP($B289,'Config Measure Rules'!$A$2:$D$139,2,FALSE)</f>
        <v>1</v>
      </c>
      <c r="U289" s="125" t="b">
        <f>VLOOKUP($B289,'Config Measure Rules'!$A$2:$D$139,3,FALSE)</f>
        <v>0</v>
      </c>
      <c r="V289" s="125" t="b">
        <f>VLOOKUP($B289,'Config Measure Rules'!$A$2:$D$139,4,FALSE)</f>
        <v>0</v>
      </c>
    </row>
    <row r="290" spans="1:22" x14ac:dyDescent="0.3">
      <c r="A290" s="124">
        <v>284</v>
      </c>
      <c r="B290" s="71" t="s">
        <v>436</v>
      </c>
      <c r="C290" s="73" t="str">
        <f>VLOOKUP($B290,'Config Measure Rules'!$A$2:$E$139,5,FALSE)</f>
        <v>Short-Term</v>
      </c>
      <c r="D290" s="72" t="str">
        <f t="shared" si="4"/>
        <v>No</v>
      </c>
      <c r="E290" s="84"/>
      <c r="F290" s="85"/>
      <c r="G290" s="74"/>
      <c r="H290" s="93"/>
      <c r="I290" s="87"/>
      <c r="J290" s="87"/>
      <c r="K290" s="92"/>
      <c r="L290" s="87"/>
      <c r="M290" s="87"/>
      <c r="N290" s="92"/>
      <c r="O290" s="87"/>
      <c r="P290" s="88"/>
      <c r="Q290" s="89"/>
      <c r="R290" s="86"/>
      <c r="S290" s="77"/>
      <c r="T290" s="125" t="b">
        <f>VLOOKUP($B290,'Config Measure Rules'!$A$2:$D$139,2,FALSE)</f>
        <v>1</v>
      </c>
      <c r="U290" s="125" t="b">
        <f>VLOOKUP($B290,'Config Measure Rules'!$A$2:$D$139,3,FALSE)</f>
        <v>0</v>
      </c>
      <c r="V290" s="125" t="b">
        <f>VLOOKUP($B290,'Config Measure Rules'!$A$2:$D$139,4,FALSE)</f>
        <v>0</v>
      </c>
    </row>
    <row r="291" spans="1:22" x14ac:dyDescent="0.3">
      <c r="A291" s="124">
        <v>285</v>
      </c>
      <c r="B291" s="71" t="s">
        <v>436</v>
      </c>
      <c r="C291" s="73" t="str">
        <f>VLOOKUP($B291,'Config Measure Rules'!$A$2:$E$139,5,FALSE)</f>
        <v>Short-Term</v>
      </c>
      <c r="D291" s="72" t="str">
        <f t="shared" si="4"/>
        <v>No</v>
      </c>
      <c r="E291" s="84"/>
      <c r="F291" s="85"/>
      <c r="G291" s="74"/>
      <c r="H291" s="93"/>
      <c r="I291" s="87"/>
      <c r="J291" s="87"/>
      <c r="K291" s="92"/>
      <c r="L291" s="87"/>
      <c r="M291" s="87"/>
      <c r="N291" s="92"/>
      <c r="O291" s="87"/>
      <c r="P291" s="88"/>
      <c r="Q291" s="89"/>
      <c r="R291" s="86"/>
      <c r="S291" s="77"/>
      <c r="T291" s="125" t="b">
        <f>VLOOKUP($B291,'Config Measure Rules'!$A$2:$D$139,2,FALSE)</f>
        <v>1</v>
      </c>
      <c r="U291" s="125" t="b">
        <f>VLOOKUP($B291,'Config Measure Rules'!$A$2:$D$139,3,FALSE)</f>
        <v>0</v>
      </c>
      <c r="V291" s="125" t="b">
        <f>VLOOKUP($B291,'Config Measure Rules'!$A$2:$D$139,4,FALSE)</f>
        <v>0</v>
      </c>
    </row>
    <row r="292" spans="1:22" ht="50" x14ac:dyDescent="0.3">
      <c r="A292" s="124">
        <v>286</v>
      </c>
      <c r="B292" s="71" t="s">
        <v>437</v>
      </c>
      <c r="C292" s="72" t="str">
        <f>VLOOKUP($B292,'Config Measure Rules'!$A$2:$E$139,5,FALSE)</f>
        <v>Short-Term</v>
      </c>
      <c r="D292" s="72" t="str">
        <f t="shared" si="4"/>
        <v>No</v>
      </c>
      <c r="E292" s="73" t="s">
        <v>297</v>
      </c>
      <c r="F292" s="85"/>
      <c r="G292" s="74"/>
      <c r="H292" s="93"/>
      <c r="I292" s="88"/>
      <c r="J292" s="88"/>
      <c r="K292" s="89"/>
      <c r="L292" s="87"/>
      <c r="M292" s="87"/>
      <c r="N292" s="92"/>
      <c r="O292" s="88"/>
      <c r="P292" s="88"/>
      <c r="Q292" s="89"/>
      <c r="R292" s="86"/>
      <c r="S292" s="77"/>
      <c r="T292" s="125" t="b">
        <f>VLOOKUP($B292,'Config Measure Rules'!$A$2:$D$139,2,FALSE)</f>
        <v>1</v>
      </c>
      <c r="U292" s="125" t="b">
        <f>VLOOKUP($B292,'Config Measure Rules'!$A$2:$D$139,3,FALSE)</f>
        <v>0</v>
      </c>
      <c r="V292" s="125" t="b">
        <f>VLOOKUP($B292,'Config Measure Rules'!$A$2:$D$139,4,FALSE)</f>
        <v>0</v>
      </c>
    </row>
    <row r="293" spans="1:22" x14ac:dyDescent="0.3">
      <c r="A293" s="124">
        <v>287</v>
      </c>
      <c r="B293" s="71" t="s">
        <v>437</v>
      </c>
      <c r="C293" s="73" t="str">
        <f>VLOOKUP($B293,'Config Measure Rules'!$A$2:$E$139,5,FALSE)</f>
        <v>Short-Term</v>
      </c>
      <c r="D293" s="72" t="str">
        <f t="shared" si="4"/>
        <v>No</v>
      </c>
      <c r="E293" s="84"/>
      <c r="F293" s="85"/>
      <c r="G293" s="74"/>
      <c r="H293" s="93"/>
      <c r="I293" s="87"/>
      <c r="J293" s="87"/>
      <c r="K293" s="92"/>
      <c r="L293" s="87"/>
      <c r="M293" s="87"/>
      <c r="N293" s="92"/>
      <c r="O293" s="87"/>
      <c r="P293" s="88"/>
      <c r="Q293" s="89"/>
      <c r="R293" s="86"/>
      <c r="S293" s="77"/>
      <c r="T293" s="125" t="b">
        <f>VLOOKUP($B293,'Config Measure Rules'!$A$2:$D$139,2,FALSE)</f>
        <v>1</v>
      </c>
      <c r="U293" s="125" t="b">
        <f>VLOOKUP($B293,'Config Measure Rules'!$A$2:$D$139,3,FALSE)</f>
        <v>0</v>
      </c>
      <c r="V293" s="125" t="b">
        <f>VLOOKUP($B293,'Config Measure Rules'!$A$2:$D$139,4,FALSE)</f>
        <v>0</v>
      </c>
    </row>
    <row r="294" spans="1:22" x14ac:dyDescent="0.3">
      <c r="A294" s="124">
        <v>288</v>
      </c>
      <c r="B294" s="71" t="s">
        <v>437</v>
      </c>
      <c r="C294" s="73" t="str">
        <f>VLOOKUP($B294,'Config Measure Rules'!$A$2:$E$139,5,FALSE)</f>
        <v>Short-Term</v>
      </c>
      <c r="D294" s="72" t="str">
        <f t="shared" si="4"/>
        <v>No</v>
      </c>
      <c r="E294" s="84"/>
      <c r="F294" s="85"/>
      <c r="G294" s="74"/>
      <c r="H294" s="93"/>
      <c r="I294" s="87"/>
      <c r="J294" s="87"/>
      <c r="K294" s="92"/>
      <c r="L294" s="87"/>
      <c r="M294" s="87"/>
      <c r="N294" s="92"/>
      <c r="O294" s="87"/>
      <c r="P294" s="88"/>
      <c r="Q294" s="89"/>
      <c r="R294" s="86"/>
      <c r="S294" s="77"/>
      <c r="T294" s="125" t="b">
        <f>VLOOKUP($B294,'Config Measure Rules'!$A$2:$D$139,2,FALSE)</f>
        <v>1</v>
      </c>
      <c r="U294" s="125" t="b">
        <f>VLOOKUP($B294,'Config Measure Rules'!$A$2:$D$139,3,FALSE)</f>
        <v>0</v>
      </c>
      <c r="V294" s="125" t="b">
        <f>VLOOKUP($B294,'Config Measure Rules'!$A$2:$D$139,4,FALSE)</f>
        <v>0</v>
      </c>
    </row>
    <row r="295" spans="1:22" x14ac:dyDescent="0.3">
      <c r="A295" s="124">
        <v>289</v>
      </c>
      <c r="B295" s="71" t="s">
        <v>437</v>
      </c>
      <c r="C295" s="73" t="str">
        <f>VLOOKUP($B295,'Config Measure Rules'!$A$2:$E$139,5,FALSE)</f>
        <v>Short-Term</v>
      </c>
      <c r="D295" s="72" t="str">
        <f t="shared" si="4"/>
        <v>No</v>
      </c>
      <c r="E295" s="84"/>
      <c r="F295" s="85"/>
      <c r="G295" s="74"/>
      <c r="H295" s="93"/>
      <c r="I295" s="87"/>
      <c r="J295" s="87"/>
      <c r="K295" s="92"/>
      <c r="L295" s="87"/>
      <c r="M295" s="87"/>
      <c r="N295" s="92"/>
      <c r="O295" s="87"/>
      <c r="P295" s="88"/>
      <c r="Q295" s="89"/>
      <c r="R295" s="86"/>
      <c r="S295" s="77"/>
      <c r="T295" s="125" t="b">
        <f>VLOOKUP($B295,'Config Measure Rules'!$A$2:$D$139,2,FALSE)</f>
        <v>1</v>
      </c>
      <c r="U295" s="125" t="b">
        <f>VLOOKUP($B295,'Config Measure Rules'!$A$2:$D$139,3,FALSE)</f>
        <v>0</v>
      </c>
      <c r="V295" s="125" t="b">
        <f>VLOOKUP($B295,'Config Measure Rules'!$A$2:$D$139,4,FALSE)</f>
        <v>0</v>
      </c>
    </row>
    <row r="296" spans="1:22" x14ac:dyDescent="0.3">
      <c r="A296" s="124">
        <v>290</v>
      </c>
      <c r="B296" s="71" t="s">
        <v>437</v>
      </c>
      <c r="C296" s="73" t="str">
        <f>VLOOKUP($B296,'Config Measure Rules'!$A$2:$E$139,5,FALSE)</f>
        <v>Short-Term</v>
      </c>
      <c r="D296" s="72" t="str">
        <f t="shared" si="4"/>
        <v>No</v>
      </c>
      <c r="E296" s="84"/>
      <c r="F296" s="85"/>
      <c r="G296" s="74"/>
      <c r="H296" s="93"/>
      <c r="I296" s="87"/>
      <c r="J296" s="87"/>
      <c r="K296" s="92"/>
      <c r="L296" s="87"/>
      <c r="M296" s="87"/>
      <c r="N296" s="92"/>
      <c r="O296" s="87"/>
      <c r="P296" s="88"/>
      <c r="Q296" s="89"/>
      <c r="R296" s="86"/>
      <c r="S296" s="77"/>
      <c r="T296" s="125" t="b">
        <f>VLOOKUP($B296,'Config Measure Rules'!$A$2:$D$139,2,FALSE)</f>
        <v>1</v>
      </c>
      <c r="U296" s="125" t="b">
        <f>VLOOKUP($B296,'Config Measure Rules'!$A$2:$D$139,3,FALSE)</f>
        <v>0</v>
      </c>
      <c r="V296" s="125" t="b">
        <f>VLOOKUP($B296,'Config Measure Rules'!$A$2:$D$139,4,FALSE)</f>
        <v>0</v>
      </c>
    </row>
    <row r="297" spans="1:22" ht="62.5" x14ac:dyDescent="0.3">
      <c r="A297" s="124">
        <v>291</v>
      </c>
      <c r="B297" s="71" t="s">
        <v>438</v>
      </c>
      <c r="C297" s="72" t="str">
        <f>VLOOKUP($B297,'Config Measure Rules'!$A$2:$E$139,5,FALSE)</f>
        <v>Intermediate</v>
      </c>
      <c r="D297" s="72" t="str">
        <f t="shared" si="4"/>
        <v>No</v>
      </c>
      <c r="E297" s="73" t="s">
        <v>298</v>
      </c>
      <c r="F297" s="85"/>
      <c r="G297" s="74"/>
      <c r="H297" s="93"/>
      <c r="I297" s="88"/>
      <c r="J297" s="88"/>
      <c r="K297" s="89"/>
      <c r="L297" s="87"/>
      <c r="M297" s="87"/>
      <c r="N297" s="92"/>
      <c r="O297" s="88"/>
      <c r="P297" s="88"/>
      <c r="Q297" s="89"/>
      <c r="R297" s="86"/>
      <c r="S297" s="77"/>
      <c r="T297" s="125" t="b">
        <f>VLOOKUP($B297,'Config Measure Rules'!$A$2:$D$139,2,FALSE)</f>
        <v>0</v>
      </c>
      <c r="U297" s="125" t="b">
        <f>VLOOKUP($B297,'Config Measure Rules'!$A$2:$D$139,3,FALSE)</f>
        <v>0</v>
      </c>
      <c r="V297" s="125" t="b">
        <f>VLOOKUP($B297,'Config Measure Rules'!$A$2:$D$139,4,FALSE)</f>
        <v>1</v>
      </c>
    </row>
    <row r="298" spans="1:22" x14ac:dyDescent="0.3">
      <c r="A298" s="124">
        <v>292</v>
      </c>
      <c r="B298" s="71" t="s">
        <v>438</v>
      </c>
      <c r="C298" s="73" t="str">
        <f>VLOOKUP($B298,'Config Measure Rules'!$A$2:$E$139,5,FALSE)</f>
        <v>Intermediate</v>
      </c>
      <c r="D298" s="72" t="str">
        <f t="shared" si="4"/>
        <v>No</v>
      </c>
      <c r="E298" s="84"/>
      <c r="F298" s="85"/>
      <c r="G298" s="74"/>
      <c r="H298" s="93"/>
      <c r="I298" s="87"/>
      <c r="J298" s="87"/>
      <c r="K298" s="92"/>
      <c r="L298" s="87"/>
      <c r="M298" s="87"/>
      <c r="N298" s="92"/>
      <c r="O298" s="87"/>
      <c r="P298" s="88"/>
      <c r="Q298" s="89"/>
      <c r="R298" s="86"/>
      <c r="S298" s="77"/>
      <c r="T298" s="125" t="b">
        <f>VLOOKUP($B298,'Config Measure Rules'!$A$2:$D$139,2,FALSE)</f>
        <v>0</v>
      </c>
      <c r="U298" s="125" t="b">
        <f>VLOOKUP($B298,'Config Measure Rules'!$A$2:$D$139,3,FALSE)</f>
        <v>0</v>
      </c>
      <c r="V298" s="125" t="b">
        <f>VLOOKUP($B298,'Config Measure Rules'!$A$2:$D$139,4,FALSE)</f>
        <v>1</v>
      </c>
    </row>
    <row r="299" spans="1:22" x14ac:dyDescent="0.3">
      <c r="A299" s="124">
        <v>293</v>
      </c>
      <c r="B299" s="71" t="s">
        <v>438</v>
      </c>
      <c r="C299" s="73" t="str">
        <f>VLOOKUP($B299,'Config Measure Rules'!$A$2:$E$139,5,FALSE)</f>
        <v>Intermediate</v>
      </c>
      <c r="D299" s="72" t="str">
        <f t="shared" si="4"/>
        <v>No</v>
      </c>
      <c r="E299" s="84"/>
      <c r="F299" s="85"/>
      <c r="G299" s="74"/>
      <c r="H299" s="93"/>
      <c r="I299" s="87"/>
      <c r="J299" s="87"/>
      <c r="K299" s="92"/>
      <c r="L299" s="87"/>
      <c r="M299" s="87"/>
      <c r="N299" s="92"/>
      <c r="O299" s="87"/>
      <c r="P299" s="88"/>
      <c r="Q299" s="89"/>
      <c r="R299" s="86"/>
      <c r="S299" s="77"/>
      <c r="T299" s="125" t="b">
        <f>VLOOKUP($B299,'Config Measure Rules'!$A$2:$D$139,2,FALSE)</f>
        <v>0</v>
      </c>
      <c r="U299" s="125" t="b">
        <f>VLOOKUP($B299,'Config Measure Rules'!$A$2:$D$139,3,FALSE)</f>
        <v>0</v>
      </c>
      <c r="V299" s="125" t="b">
        <f>VLOOKUP($B299,'Config Measure Rules'!$A$2:$D$139,4,FALSE)</f>
        <v>1</v>
      </c>
    </row>
    <row r="300" spans="1:22" x14ac:dyDescent="0.3">
      <c r="A300" s="124">
        <v>294</v>
      </c>
      <c r="B300" s="71" t="s">
        <v>438</v>
      </c>
      <c r="C300" s="73" t="str">
        <f>VLOOKUP($B300,'Config Measure Rules'!$A$2:$E$139,5,FALSE)</f>
        <v>Intermediate</v>
      </c>
      <c r="D300" s="72" t="str">
        <f t="shared" si="4"/>
        <v>No</v>
      </c>
      <c r="E300" s="84"/>
      <c r="F300" s="85"/>
      <c r="G300" s="74"/>
      <c r="H300" s="93"/>
      <c r="I300" s="87"/>
      <c r="J300" s="87"/>
      <c r="K300" s="92"/>
      <c r="L300" s="87"/>
      <c r="M300" s="87"/>
      <c r="N300" s="92"/>
      <c r="O300" s="87"/>
      <c r="P300" s="88"/>
      <c r="Q300" s="89"/>
      <c r="R300" s="86"/>
      <c r="S300" s="77"/>
      <c r="T300" s="125" t="b">
        <f>VLOOKUP($B300,'Config Measure Rules'!$A$2:$D$139,2,FALSE)</f>
        <v>0</v>
      </c>
      <c r="U300" s="125" t="b">
        <f>VLOOKUP($B300,'Config Measure Rules'!$A$2:$D$139,3,FALSE)</f>
        <v>0</v>
      </c>
      <c r="V300" s="125" t="b">
        <f>VLOOKUP($B300,'Config Measure Rules'!$A$2:$D$139,4,FALSE)</f>
        <v>1</v>
      </c>
    </row>
    <row r="301" spans="1:22" x14ac:dyDescent="0.3">
      <c r="A301" s="124">
        <v>295</v>
      </c>
      <c r="B301" s="71" t="s">
        <v>438</v>
      </c>
      <c r="C301" s="73" t="str">
        <f>VLOOKUP($B301,'Config Measure Rules'!$A$2:$E$139,5,FALSE)</f>
        <v>Intermediate</v>
      </c>
      <c r="D301" s="72" t="str">
        <f t="shared" si="4"/>
        <v>No</v>
      </c>
      <c r="E301" s="84"/>
      <c r="F301" s="85"/>
      <c r="G301" s="74"/>
      <c r="H301" s="93"/>
      <c r="I301" s="87"/>
      <c r="J301" s="87"/>
      <c r="K301" s="92"/>
      <c r="L301" s="87"/>
      <c r="M301" s="87"/>
      <c r="N301" s="92"/>
      <c r="O301" s="87"/>
      <c r="P301" s="88"/>
      <c r="Q301" s="89"/>
      <c r="R301" s="86"/>
      <c r="S301" s="77"/>
      <c r="T301" s="125" t="b">
        <f>VLOOKUP($B301,'Config Measure Rules'!$A$2:$D$139,2,FALSE)</f>
        <v>0</v>
      </c>
      <c r="U301" s="125" t="b">
        <f>VLOOKUP($B301,'Config Measure Rules'!$A$2:$D$139,3,FALSE)</f>
        <v>0</v>
      </c>
      <c r="V301" s="125" t="b">
        <f>VLOOKUP($B301,'Config Measure Rules'!$A$2:$D$139,4,FALSE)</f>
        <v>1</v>
      </c>
    </row>
    <row r="302" spans="1:22" ht="25" x14ac:dyDescent="0.3">
      <c r="A302" s="124">
        <v>296</v>
      </c>
      <c r="B302" s="71" t="s">
        <v>439</v>
      </c>
      <c r="C302" s="72" t="str">
        <f>VLOOKUP($B302,'Config Measure Rules'!$A$2:$E$139,5,FALSE)</f>
        <v>Long-Term</v>
      </c>
      <c r="D302" s="72" t="str">
        <f t="shared" si="4"/>
        <v>No</v>
      </c>
      <c r="E302" s="73" t="s">
        <v>299</v>
      </c>
      <c r="F302" s="85"/>
      <c r="G302" s="74"/>
      <c r="H302" s="93"/>
      <c r="I302" s="88"/>
      <c r="J302" s="88"/>
      <c r="K302" s="89"/>
      <c r="L302" s="87"/>
      <c r="M302" s="87"/>
      <c r="N302" s="92"/>
      <c r="O302" s="88"/>
      <c r="P302" s="88"/>
      <c r="Q302" s="89"/>
      <c r="R302" s="86"/>
      <c r="S302" s="77"/>
      <c r="T302" s="125" t="b">
        <f>VLOOKUP($B302,'Config Measure Rules'!$A$2:$D$139,2,FALSE)</f>
        <v>0</v>
      </c>
      <c r="U302" s="125" t="b">
        <f>VLOOKUP($B302,'Config Measure Rules'!$A$2:$D$139,3,FALSE)</f>
        <v>0</v>
      </c>
      <c r="V302" s="125" t="b">
        <f>VLOOKUP($B302,'Config Measure Rules'!$A$2:$D$139,4,FALSE)</f>
        <v>1</v>
      </c>
    </row>
    <row r="303" spans="1:22" x14ac:dyDescent="0.3">
      <c r="A303" s="124">
        <v>297</v>
      </c>
      <c r="B303" s="71" t="s">
        <v>439</v>
      </c>
      <c r="C303" s="73" t="str">
        <f>VLOOKUP($B303,'Config Measure Rules'!$A$2:$E$139,5,FALSE)</f>
        <v>Long-Term</v>
      </c>
      <c r="D303" s="72" t="str">
        <f t="shared" si="4"/>
        <v>No</v>
      </c>
      <c r="E303" s="84"/>
      <c r="F303" s="85"/>
      <c r="G303" s="74"/>
      <c r="H303" s="93"/>
      <c r="I303" s="87"/>
      <c r="J303" s="87"/>
      <c r="K303" s="92"/>
      <c r="L303" s="87"/>
      <c r="M303" s="87"/>
      <c r="N303" s="92"/>
      <c r="O303" s="87"/>
      <c r="P303" s="88"/>
      <c r="Q303" s="89"/>
      <c r="R303" s="86"/>
      <c r="S303" s="77"/>
      <c r="T303" s="125" t="b">
        <f>VLOOKUP($B303,'Config Measure Rules'!$A$2:$D$139,2,FALSE)</f>
        <v>0</v>
      </c>
      <c r="U303" s="125" t="b">
        <f>VLOOKUP($B303,'Config Measure Rules'!$A$2:$D$139,3,FALSE)</f>
        <v>0</v>
      </c>
      <c r="V303" s="125" t="b">
        <f>VLOOKUP($B303,'Config Measure Rules'!$A$2:$D$139,4,FALSE)</f>
        <v>1</v>
      </c>
    </row>
    <row r="304" spans="1:22" x14ac:dyDescent="0.3">
      <c r="A304" s="124">
        <v>298</v>
      </c>
      <c r="B304" s="71" t="s">
        <v>439</v>
      </c>
      <c r="C304" s="73" t="str">
        <f>VLOOKUP($B304,'Config Measure Rules'!$A$2:$E$139,5,FALSE)</f>
        <v>Long-Term</v>
      </c>
      <c r="D304" s="72" t="str">
        <f t="shared" si="4"/>
        <v>No</v>
      </c>
      <c r="E304" s="84"/>
      <c r="F304" s="85"/>
      <c r="G304" s="74"/>
      <c r="H304" s="93"/>
      <c r="I304" s="87"/>
      <c r="J304" s="87"/>
      <c r="K304" s="92"/>
      <c r="L304" s="87"/>
      <c r="M304" s="87"/>
      <c r="N304" s="92"/>
      <c r="O304" s="87"/>
      <c r="P304" s="88"/>
      <c r="Q304" s="89"/>
      <c r="R304" s="86"/>
      <c r="S304" s="77"/>
      <c r="T304" s="125" t="b">
        <f>VLOOKUP($B304,'Config Measure Rules'!$A$2:$D$139,2,FALSE)</f>
        <v>0</v>
      </c>
      <c r="U304" s="125" t="b">
        <f>VLOOKUP($B304,'Config Measure Rules'!$A$2:$D$139,3,FALSE)</f>
        <v>0</v>
      </c>
      <c r="V304" s="125" t="b">
        <f>VLOOKUP($B304,'Config Measure Rules'!$A$2:$D$139,4,FALSE)</f>
        <v>1</v>
      </c>
    </row>
    <row r="305" spans="1:22" x14ac:dyDescent="0.3">
      <c r="A305" s="124">
        <v>299</v>
      </c>
      <c r="B305" s="71" t="s">
        <v>439</v>
      </c>
      <c r="C305" s="73" t="str">
        <f>VLOOKUP($B305,'Config Measure Rules'!$A$2:$E$139,5,FALSE)</f>
        <v>Long-Term</v>
      </c>
      <c r="D305" s="72" t="str">
        <f t="shared" si="4"/>
        <v>No</v>
      </c>
      <c r="E305" s="84"/>
      <c r="F305" s="85"/>
      <c r="G305" s="74"/>
      <c r="H305" s="93"/>
      <c r="I305" s="87"/>
      <c r="J305" s="87"/>
      <c r="K305" s="92"/>
      <c r="L305" s="87"/>
      <c r="M305" s="87"/>
      <c r="N305" s="92"/>
      <c r="O305" s="87"/>
      <c r="P305" s="88"/>
      <c r="Q305" s="89"/>
      <c r="R305" s="86"/>
      <c r="S305" s="77"/>
      <c r="T305" s="125" t="b">
        <f>VLOOKUP($B305,'Config Measure Rules'!$A$2:$D$139,2,FALSE)</f>
        <v>0</v>
      </c>
      <c r="U305" s="125" t="b">
        <f>VLOOKUP($B305,'Config Measure Rules'!$A$2:$D$139,3,FALSE)</f>
        <v>0</v>
      </c>
      <c r="V305" s="125" t="b">
        <f>VLOOKUP($B305,'Config Measure Rules'!$A$2:$D$139,4,FALSE)</f>
        <v>1</v>
      </c>
    </row>
    <row r="306" spans="1:22" x14ac:dyDescent="0.3">
      <c r="A306" s="124">
        <v>300</v>
      </c>
      <c r="B306" s="71" t="s">
        <v>439</v>
      </c>
      <c r="C306" s="73" t="str">
        <f>VLOOKUP($B306,'Config Measure Rules'!$A$2:$E$139,5,FALSE)</f>
        <v>Long-Term</v>
      </c>
      <c r="D306" s="72" t="str">
        <f t="shared" si="4"/>
        <v>No</v>
      </c>
      <c r="E306" s="84"/>
      <c r="F306" s="85"/>
      <c r="G306" s="74"/>
      <c r="H306" s="93"/>
      <c r="I306" s="87"/>
      <c r="J306" s="87"/>
      <c r="K306" s="92"/>
      <c r="L306" s="87"/>
      <c r="M306" s="87"/>
      <c r="N306" s="92"/>
      <c r="O306" s="87"/>
      <c r="P306" s="88"/>
      <c r="Q306" s="89"/>
      <c r="R306" s="86"/>
      <c r="S306" s="77"/>
      <c r="T306" s="125" t="b">
        <f>VLOOKUP($B306,'Config Measure Rules'!$A$2:$D$139,2,FALSE)</f>
        <v>0</v>
      </c>
      <c r="U306" s="125" t="b">
        <f>VLOOKUP($B306,'Config Measure Rules'!$A$2:$D$139,3,FALSE)</f>
        <v>0</v>
      </c>
      <c r="V306" s="125" t="b">
        <f>VLOOKUP($B306,'Config Measure Rules'!$A$2:$D$139,4,FALSE)</f>
        <v>1</v>
      </c>
    </row>
    <row r="307" spans="1:22" ht="62.5" x14ac:dyDescent="0.3">
      <c r="A307" s="124">
        <v>301</v>
      </c>
      <c r="B307" s="71" t="s">
        <v>440</v>
      </c>
      <c r="C307" s="72" t="str">
        <f>VLOOKUP($B307,'Config Measure Rules'!$A$2:$E$139,5,FALSE)</f>
        <v>Short-Term</v>
      </c>
      <c r="D307" s="72" t="str">
        <f t="shared" si="4"/>
        <v>No</v>
      </c>
      <c r="E307" s="73" t="s">
        <v>300</v>
      </c>
      <c r="F307" s="85"/>
      <c r="G307" s="74"/>
      <c r="H307" s="93"/>
      <c r="I307" s="87"/>
      <c r="J307" s="87"/>
      <c r="K307" s="92"/>
      <c r="L307" s="87"/>
      <c r="M307" s="87"/>
      <c r="N307" s="92"/>
      <c r="O307" s="88"/>
      <c r="P307" s="88"/>
      <c r="Q307" s="89"/>
      <c r="R307" s="86"/>
      <c r="S307" s="77"/>
      <c r="T307" s="125" t="b">
        <f>VLOOKUP($B307,'Config Measure Rules'!$A$2:$D$139,2,FALSE)</f>
        <v>1</v>
      </c>
      <c r="U307" s="125" t="b">
        <f>VLOOKUP($B307,'Config Measure Rules'!$A$2:$D$139,3,FALSE)</f>
        <v>0</v>
      </c>
      <c r="V307" s="125" t="b">
        <f>VLOOKUP($B307,'Config Measure Rules'!$A$2:$D$139,4,FALSE)</f>
        <v>0</v>
      </c>
    </row>
    <row r="308" spans="1:22" x14ac:dyDescent="0.3">
      <c r="A308" s="124">
        <v>302</v>
      </c>
      <c r="B308" s="71" t="s">
        <v>440</v>
      </c>
      <c r="C308" s="73" t="str">
        <f>VLOOKUP($B308,'Config Measure Rules'!$A$2:$E$139,5,FALSE)</f>
        <v>Short-Term</v>
      </c>
      <c r="D308" s="72" t="str">
        <f t="shared" si="4"/>
        <v>No</v>
      </c>
      <c r="E308" s="84"/>
      <c r="F308" s="85"/>
      <c r="G308" s="74"/>
      <c r="H308" s="93"/>
      <c r="I308" s="87"/>
      <c r="J308" s="87"/>
      <c r="K308" s="92"/>
      <c r="L308" s="87"/>
      <c r="M308" s="87"/>
      <c r="N308" s="92"/>
      <c r="O308" s="87"/>
      <c r="P308" s="88"/>
      <c r="Q308" s="89"/>
      <c r="R308" s="86"/>
      <c r="S308" s="77"/>
      <c r="T308" s="125" t="b">
        <f>VLOOKUP($B308,'Config Measure Rules'!$A$2:$D$139,2,FALSE)</f>
        <v>1</v>
      </c>
      <c r="U308" s="125" t="b">
        <f>VLOOKUP($B308,'Config Measure Rules'!$A$2:$D$139,3,FALSE)</f>
        <v>0</v>
      </c>
      <c r="V308" s="125" t="b">
        <f>VLOOKUP($B308,'Config Measure Rules'!$A$2:$D$139,4,FALSE)</f>
        <v>0</v>
      </c>
    </row>
    <row r="309" spans="1:22" x14ac:dyDescent="0.3">
      <c r="A309" s="124">
        <v>303</v>
      </c>
      <c r="B309" s="71" t="s">
        <v>440</v>
      </c>
      <c r="C309" s="73" t="str">
        <f>VLOOKUP($B309,'Config Measure Rules'!$A$2:$E$139,5,FALSE)</f>
        <v>Short-Term</v>
      </c>
      <c r="D309" s="72" t="str">
        <f t="shared" si="4"/>
        <v>No</v>
      </c>
      <c r="E309" s="84"/>
      <c r="F309" s="85"/>
      <c r="G309" s="74"/>
      <c r="H309" s="93"/>
      <c r="I309" s="87"/>
      <c r="J309" s="87"/>
      <c r="K309" s="92"/>
      <c r="L309" s="87"/>
      <c r="M309" s="87"/>
      <c r="N309" s="92"/>
      <c r="O309" s="87"/>
      <c r="P309" s="88"/>
      <c r="Q309" s="89"/>
      <c r="R309" s="86"/>
      <c r="S309" s="77"/>
      <c r="T309" s="125" t="b">
        <f>VLOOKUP($B309,'Config Measure Rules'!$A$2:$D$139,2,FALSE)</f>
        <v>1</v>
      </c>
      <c r="U309" s="125" t="b">
        <f>VLOOKUP($B309,'Config Measure Rules'!$A$2:$D$139,3,FALSE)</f>
        <v>0</v>
      </c>
      <c r="V309" s="125" t="b">
        <f>VLOOKUP($B309,'Config Measure Rules'!$A$2:$D$139,4,FALSE)</f>
        <v>0</v>
      </c>
    </row>
    <row r="310" spans="1:22" x14ac:dyDescent="0.3">
      <c r="A310" s="124">
        <v>304</v>
      </c>
      <c r="B310" s="71" t="s">
        <v>440</v>
      </c>
      <c r="C310" s="73" t="str">
        <f>VLOOKUP($B310,'Config Measure Rules'!$A$2:$E$139,5,FALSE)</f>
        <v>Short-Term</v>
      </c>
      <c r="D310" s="72" t="str">
        <f t="shared" si="4"/>
        <v>No</v>
      </c>
      <c r="E310" s="84"/>
      <c r="F310" s="85"/>
      <c r="G310" s="74"/>
      <c r="H310" s="93"/>
      <c r="I310" s="87"/>
      <c r="J310" s="87"/>
      <c r="K310" s="92"/>
      <c r="L310" s="87"/>
      <c r="M310" s="87"/>
      <c r="N310" s="92"/>
      <c r="O310" s="87"/>
      <c r="P310" s="88"/>
      <c r="Q310" s="89"/>
      <c r="R310" s="86"/>
      <c r="S310" s="77"/>
      <c r="T310" s="125" t="b">
        <f>VLOOKUP($B310,'Config Measure Rules'!$A$2:$D$139,2,FALSE)</f>
        <v>1</v>
      </c>
      <c r="U310" s="125" t="b">
        <f>VLOOKUP($B310,'Config Measure Rules'!$A$2:$D$139,3,FALSE)</f>
        <v>0</v>
      </c>
      <c r="V310" s="125" t="b">
        <f>VLOOKUP($B310,'Config Measure Rules'!$A$2:$D$139,4,FALSE)</f>
        <v>0</v>
      </c>
    </row>
    <row r="311" spans="1:22" x14ac:dyDescent="0.3">
      <c r="A311" s="124">
        <v>305</v>
      </c>
      <c r="B311" s="71" t="s">
        <v>440</v>
      </c>
      <c r="C311" s="73" t="str">
        <f>VLOOKUP($B311,'Config Measure Rules'!$A$2:$E$139,5,FALSE)</f>
        <v>Short-Term</v>
      </c>
      <c r="D311" s="72" t="str">
        <f t="shared" si="4"/>
        <v>No</v>
      </c>
      <c r="E311" s="84"/>
      <c r="F311" s="85"/>
      <c r="G311" s="74"/>
      <c r="H311" s="93"/>
      <c r="I311" s="87"/>
      <c r="J311" s="87"/>
      <c r="K311" s="92"/>
      <c r="L311" s="87"/>
      <c r="M311" s="87"/>
      <c r="N311" s="92"/>
      <c r="O311" s="87"/>
      <c r="P311" s="88"/>
      <c r="Q311" s="89"/>
      <c r="R311" s="86"/>
      <c r="S311" s="77"/>
      <c r="T311" s="125" t="b">
        <f>VLOOKUP($B311,'Config Measure Rules'!$A$2:$D$139,2,FALSE)</f>
        <v>1</v>
      </c>
      <c r="U311" s="125" t="b">
        <f>VLOOKUP($B311,'Config Measure Rules'!$A$2:$D$139,3,FALSE)</f>
        <v>0</v>
      </c>
      <c r="V311" s="125" t="b">
        <f>VLOOKUP($B311,'Config Measure Rules'!$A$2:$D$139,4,FALSE)</f>
        <v>0</v>
      </c>
    </row>
    <row r="312" spans="1:22" ht="75" x14ac:dyDescent="0.3">
      <c r="A312" s="124">
        <v>306</v>
      </c>
      <c r="B312" s="71" t="s">
        <v>441</v>
      </c>
      <c r="C312" s="72" t="str">
        <f>VLOOKUP($B312,'Config Measure Rules'!$A$2:$E$139,5,FALSE)</f>
        <v>Short-Term</v>
      </c>
      <c r="D312" s="72" t="str">
        <f t="shared" si="4"/>
        <v>No</v>
      </c>
      <c r="E312" s="73" t="s">
        <v>301</v>
      </c>
      <c r="F312" s="85"/>
      <c r="G312" s="74"/>
      <c r="H312" s="93"/>
      <c r="I312" s="88"/>
      <c r="J312" s="88"/>
      <c r="K312" s="89"/>
      <c r="L312" s="87"/>
      <c r="M312" s="87"/>
      <c r="N312" s="92"/>
      <c r="O312" s="88"/>
      <c r="P312" s="88"/>
      <c r="Q312" s="89"/>
      <c r="R312" s="86"/>
      <c r="S312" s="77"/>
      <c r="T312" s="125" t="b">
        <f>VLOOKUP($B312,'Config Measure Rules'!$A$2:$D$139,2,FALSE)</f>
        <v>1</v>
      </c>
      <c r="U312" s="125" t="b">
        <f>VLOOKUP($B312,'Config Measure Rules'!$A$2:$D$139,3,FALSE)</f>
        <v>0</v>
      </c>
      <c r="V312" s="125" t="b">
        <f>VLOOKUP($B312,'Config Measure Rules'!$A$2:$D$139,4,FALSE)</f>
        <v>0</v>
      </c>
    </row>
    <row r="313" spans="1:22" x14ac:dyDescent="0.3">
      <c r="A313" s="124">
        <v>307</v>
      </c>
      <c r="B313" s="71" t="s">
        <v>441</v>
      </c>
      <c r="C313" s="73" t="str">
        <f>VLOOKUP($B313,'Config Measure Rules'!$A$2:$E$139,5,FALSE)</f>
        <v>Short-Term</v>
      </c>
      <c r="D313" s="72" t="str">
        <f t="shared" si="4"/>
        <v>No</v>
      </c>
      <c r="E313" s="84"/>
      <c r="F313" s="85"/>
      <c r="G313" s="74"/>
      <c r="H313" s="93"/>
      <c r="I313" s="87"/>
      <c r="J313" s="87"/>
      <c r="K313" s="92"/>
      <c r="L313" s="87"/>
      <c r="M313" s="87"/>
      <c r="N313" s="92"/>
      <c r="O313" s="87"/>
      <c r="P313" s="88"/>
      <c r="Q313" s="89"/>
      <c r="R313" s="86"/>
      <c r="S313" s="77"/>
      <c r="T313" s="125" t="b">
        <f>VLOOKUP($B313,'Config Measure Rules'!$A$2:$D$139,2,FALSE)</f>
        <v>1</v>
      </c>
      <c r="U313" s="125" t="b">
        <f>VLOOKUP($B313,'Config Measure Rules'!$A$2:$D$139,3,FALSE)</f>
        <v>0</v>
      </c>
      <c r="V313" s="125" t="b">
        <f>VLOOKUP($B313,'Config Measure Rules'!$A$2:$D$139,4,FALSE)</f>
        <v>0</v>
      </c>
    </row>
    <row r="314" spans="1:22" x14ac:dyDescent="0.3">
      <c r="A314" s="124">
        <v>308</v>
      </c>
      <c r="B314" s="71" t="s">
        <v>441</v>
      </c>
      <c r="C314" s="73" t="str">
        <f>VLOOKUP($B314,'Config Measure Rules'!$A$2:$E$139,5,FALSE)</f>
        <v>Short-Term</v>
      </c>
      <c r="D314" s="72" t="str">
        <f t="shared" si="4"/>
        <v>No</v>
      </c>
      <c r="E314" s="84"/>
      <c r="F314" s="85"/>
      <c r="G314" s="74"/>
      <c r="H314" s="93"/>
      <c r="I314" s="87"/>
      <c r="J314" s="87"/>
      <c r="K314" s="92"/>
      <c r="L314" s="87"/>
      <c r="M314" s="87"/>
      <c r="N314" s="92"/>
      <c r="O314" s="87"/>
      <c r="P314" s="88"/>
      <c r="Q314" s="89"/>
      <c r="R314" s="86"/>
      <c r="S314" s="77"/>
      <c r="T314" s="125" t="b">
        <f>VLOOKUP($B314,'Config Measure Rules'!$A$2:$D$139,2,FALSE)</f>
        <v>1</v>
      </c>
      <c r="U314" s="125" t="b">
        <f>VLOOKUP($B314,'Config Measure Rules'!$A$2:$D$139,3,FALSE)</f>
        <v>0</v>
      </c>
      <c r="V314" s="125" t="b">
        <f>VLOOKUP($B314,'Config Measure Rules'!$A$2:$D$139,4,FALSE)</f>
        <v>0</v>
      </c>
    </row>
    <row r="315" spans="1:22" x14ac:dyDescent="0.3">
      <c r="A315" s="124">
        <v>309</v>
      </c>
      <c r="B315" s="71" t="s">
        <v>441</v>
      </c>
      <c r="C315" s="73" t="str">
        <f>VLOOKUP($B315,'Config Measure Rules'!$A$2:$E$139,5,FALSE)</f>
        <v>Short-Term</v>
      </c>
      <c r="D315" s="72" t="str">
        <f t="shared" si="4"/>
        <v>No</v>
      </c>
      <c r="E315" s="84"/>
      <c r="F315" s="85"/>
      <c r="G315" s="74"/>
      <c r="H315" s="93"/>
      <c r="I315" s="87"/>
      <c r="J315" s="87"/>
      <c r="K315" s="92"/>
      <c r="L315" s="87"/>
      <c r="M315" s="87"/>
      <c r="N315" s="92"/>
      <c r="O315" s="87"/>
      <c r="P315" s="88"/>
      <c r="Q315" s="89"/>
      <c r="R315" s="86"/>
      <c r="S315" s="77"/>
      <c r="T315" s="125" t="b">
        <f>VLOOKUP($B315,'Config Measure Rules'!$A$2:$D$139,2,FALSE)</f>
        <v>1</v>
      </c>
      <c r="U315" s="125" t="b">
        <f>VLOOKUP($B315,'Config Measure Rules'!$A$2:$D$139,3,FALSE)</f>
        <v>0</v>
      </c>
      <c r="V315" s="125" t="b">
        <f>VLOOKUP($B315,'Config Measure Rules'!$A$2:$D$139,4,FALSE)</f>
        <v>0</v>
      </c>
    </row>
    <row r="316" spans="1:22" x14ac:dyDescent="0.3">
      <c r="A316" s="124">
        <v>310</v>
      </c>
      <c r="B316" s="71" t="s">
        <v>441</v>
      </c>
      <c r="C316" s="73" t="str">
        <f>VLOOKUP($B316,'Config Measure Rules'!$A$2:$E$139,5,FALSE)</f>
        <v>Short-Term</v>
      </c>
      <c r="D316" s="72" t="str">
        <f t="shared" si="4"/>
        <v>No</v>
      </c>
      <c r="E316" s="84"/>
      <c r="F316" s="85"/>
      <c r="G316" s="74"/>
      <c r="H316" s="93"/>
      <c r="I316" s="87"/>
      <c r="J316" s="87"/>
      <c r="K316" s="92"/>
      <c r="L316" s="87"/>
      <c r="M316" s="87"/>
      <c r="N316" s="92"/>
      <c r="O316" s="87"/>
      <c r="P316" s="88"/>
      <c r="Q316" s="89"/>
      <c r="R316" s="86"/>
      <c r="S316" s="77"/>
      <c r="T316" s="125" t="b">
        <f>VLOOKUP($B316,'Config Measure Rules'!$A$2:$D$139,2,FALSE)</f>
        <v>1</v>
      </c>
      <c r="U316" s="125" t="b">
        <f>VLOOKUP($B316,'Config Measure Rules'!$A$2:$D$139,3,FALSE)</f>
        <v>0</v>
      </c>
      <c r="V316" s="125" t="b">
        <f>VLOOKUP($B316,'Config Measure Rules'!$A$2:$D$139,4,FALSE)</f>
        <v>0</v>
      </c>
    </row>
    <row r="317" spans="1:22" ht="50" x14ac:dyDescent="0.3">
      <c r="A317" s="124">
        <v>311</v>
      </c>
      <c r="B317" s="71" t="s">
        <v>442</v>
      </c>
      <c r="C317" s="72" t="str">
        <f>VLOOKUP($B317,'Config Measure Rules'!$A$2:$E$139,5,FALSE)</f>
        <v>Short-Term</v>
      </c>
      <c r="D317" s="72" t="str">
        <f t="shared" si="4"/>
        <v>No</v>
      </c>
      <c r="E317" s="73" t="s">
        <v>302</v>
      </c>
      <c r="F317" s="85"/>
      <c r="G317" s="74"/>
      <c r="H317" s="93"/>
      <c r="I317" s="88"/>
      <c r="J317" s="88"/>
      <c r="K317" s="89"/>
      <c r="L317" s="87"/>
      <c r="M317" s="87"/>
      <c r="N317" s="92"/>
      <c r="O317" s="88"/>
      <c r="P317" s="88"/>
      <c r="Q317" s="89"/>
      <c r="R317" s="86"/>
      <c r="S317" s="77"/>
      <c r="T317" s="125" t="b">
        <f>VLOOKUP($B317,'Config Measure Rules'!$A$2:$D$139,2,FALSE)</f>
        <v>0</v>
      </c>
      <c r="U317" s="125" t="b">
        <f>VLOOKUP($B317,'Config Measure Rules'!$A$2:$D$139,3,FALSE)</f>
        <v>0</v>
      </c>
      <c r="V317" s="125" t="b">
        <f>VLOOKUP($B317,'Config Measure Rules'!$A$2:$D$139,4,FALSE)</f>
        <v>1</v>
      </c>
    </row>
    <row r="318" spans="1:22" x14ac:dyDescent="0.3">
      <c r="A318" s="124">
        <v>312</v>
      </c>
      <c r="B318" s="71" t="s">
        <v>442</v>
      </c>
      <c r="C318" s="73" t="str">
        <f>VLOOKUP($B318,'Config Measure Rules'!$A$2:$E$139,5,FALSE)</f>
        <v>Short-Term</v>
      </c>
      <c r="D318" s="72" t="str">
        <f t="shared" si="4"/>
        <v>No</v>
      </c>
      <c r="E318" s="84"/>
      <c r="F318" s="85"/>
      <c r="G318" s="74"/>
      <c r="H318" s="93"/>
      <c r="I318" s="87"/>
      <c r="J318" s="87"/>
      <c r="K318" s="92"/>
      <c r="L318" s="87"/>
      <c r="M318" s="87"/>
      <c r="N318" s="92"/>
      <c r="O318" s="87"/>
      <c r="P318" s="88"/>
      <c r="Q318" s="89"/>
      <c r="R318" s="86"/>
      <c r="S318" s="77"/>
      <c r="T318" s="125" t="b">
        <f>VLOOKUP($B318,'Config Measure Rules'!$A$2:$D$139,2,FALSE)</f>
        <v>0</v>
      </c>
      <c r="U318" s="125" t="b">
        <f>VLOOKUP($B318,'Config Measure Rules'!$A$2:$D$139,3,FALSE)</f>
        <v>0</v>
      </c>
      <c r="V318" s="125" t="b">
        <f>VLOOKUP($B318,'Config Measure Rules'!$A$2:$D$139,4,FALSE)</f>
        <v>1</v>
      </c>
    </row>
    <row r="319" spans="1:22" x14ac:dyDescent="0.3">
      <c r="A319" s="124">
        <v>313</v>
      </c>
      <c r="B319" s="71" t="s">
        <v>442</v>
      </c>
      <c r="C319" s="73" t="str">
        <f>VLOOKUP($B319,'Config Measure Rules'!$A$2:$E$139,5,FALSE)</f>
        <v>Short-Term</v>
      </c>
      <c r="D319" s="72" t="str">
        <f t="shared" si="4"/>
        <v>No</v>
      </c>
      <c r="E319" s="84"/>
      <c r="F319" s="85"/>
      <c r="G319" s="74"/>
      <c r="H319" s="93"/>
      <c r="I319" s="87"/>
      <c r="J319" s="87"/>
      <c r="K319" s="92"/>
      <c r="L319" s="87"/>
      <c r="M319" s="87"/>
      <c r="N319" s="92"/>
      <c r="O319" s="87"/>
      <c r="P319" s="88"/>
      <c r="Q319" s="89"/>
      <c r="R319" s="86"/>
      <c r="S319" s="77"/>
      <c r="T319" s="125" t="b">
        <f>VLOOKUP($B319,'Config Measure Rules'!$A$2:$D$139,2,FALSE)</f>
        <v>0</v>
      </c>
      <c r="U319" s="125" t="b">
        <f>VLOOKUP($B319,'Config Measure Rules'!$A$2:$D$139,3,FALSE)</f>
        <v>0</v>
      </c>
      <c r="V319" s="125" t="b">
        <f>VLOOKUP($B319,'Config Measure Rules'!$A$2:$D$139,4,FALSE)</f>
        <v>1</v>
      </c>
    </row>
    <row r="320" spans="1:22" x14ac:dyDescent="0.3">
      <c r="A320" s="124">
        <v>314</v>
      </c>
      <c r="B320" s="71" t="s">
        <v>442</v>
      </c>
      <c r="C320" s="73" t="str">
        <f>VLOOKUP($B320,'Config Measure Rules'!$A$2:$E$139,5,FALSE)</f>
        <v>Short-Term</v>
      </c>
      <c r="D320" s="72" t="str">
        <f t="shared" si="4"/>
        <v>No</v>
      </c>
      <c r="E320" s="84"/>
      <c r="F320" s="85"/>
      <c r="G320" s="74"/>
      <c r="H320" s="93"/>
      <c r="I320" s="87"/>
      <c r="J320" s="87"/>
      <c r="K320" s="92"/>
      <c r="L320" s="87"/>
      <c r="M320" s="87"/>
      <c r="N320" s="92"/>
      <c r="O320" s="87"/>
      <c r="P320" s="88"/>
      <c r="Q320" s="89"/>
      <c r="R320" s="86"/>
      <c r="S320" s="77"/>
      <c r="T320" s="125" t="b">
        <f>VLOOKUP($B320,'Config Measure Rules'!$A$2:$D$139,2,FALSE)</f>
        <v>0</v>
      </c>
      <c r="U320" s="125" t="b">
        <f>VLOOKUP($B320,'Config Measure Rules'!$A$2:$D$139,3,FALSE)</f>
        <v>0</v>
      </c>
      <c r="V320" s="125" t="b">
        <f>VLOOKUP($B320,'Config Measure Rules'!$A$2:$D$139,4,FALSE)</f>
        <v>1</v>
      </c>
    </row>
    <row r="321" spans="1:22" x14ac:dyDescent="0.3">
      <c r="A321" s="124">
        <v>315</v>
      </c>
      <c r="B321" s="71" t="s">
        <v>442</v>
      </c>
      <c r="C321" s="73" t="str">
        <f>VLOOKUP($B321,'Config Measure Rules'!$A$2:$E$139,5,FALSE)</f>
        <v>Short-Term</v>
      </c>
      <c r="D321" s="72" t="str">
        <f t="shared" si="4"/>
        <v>No</v>
      </c>
      <c r="E321" s="84"/>
      <c r="F321" s="85"/>
      <c r="G321" s="74"/>
      <c r="H321" s="93"/>
      <c r="I321" s="87"/>
      <c r="J321" s="87"/>
      <c r="K321" s="92"/>
      <c r="L321" s="87"/>
      <c r="M321" s="87"/>
      <c r="N321" s="92"/>
      <c r="O321" s="87"/>
      <c r="P321" s="88"/>
      <c r="Q321" s="89"/>
      <c r="R321" s="86"/>
      <c r="S321" s="77"/>
      <c r="T321" s="125" t="b">
        <f>VLOOKUP($B321,'Config Measure Rules'!$A$2:$D$139,2,FALSE)</f>
        <v>0</v>
      </c>
      <c r="U321" s="125" t="b">
        <f>VLOOKUP($B321,'Config Measure Rules'!$A$2:$D$139,3,FALSE)</f>
        <v>0</v>
      </c>
      <c r="V321" s="125" t="b">
        <f>VLOOKUP($B321,'Config Measure Rules'!$A$2:$D$139,4,FALSE)</f>
        <v>1</v>
      </c>
    </row>
    <row r="322" spans="1:22" ht="37.5" x14ac:dyDescent="0.3">
      <c r="A322" s="124">
        <v>316</v>
      </c>
      <c r="B322" s="71" t="s">
        <v>443</v>
      </c>
      <c r="C322" s="72" t="str">
        <f>VLOOKUP($B322,'Config Measure Rules'!$A$2:$E$139,5,FALSE)</f>
        <v>Short-Term</v>
      </c>
      <c r="D322" s="72" t="str">
        <f t="shared" si="4"/>
        <v>No</v>
      </c>
      <c r="E322" s="73" t="s">
        <v>303</v>
      </c>
      <c r="F322" s="85"/>
      <c r="G322" s="74"/>
      <c r="H322" s="93"/>
      <c r="I322" s="88"/>
      <c r="J322" s="88"/>
      <c r="K322" s="89"/>
      <c r="L322" s="87"/>
      <c r="M322" s="87"/>
      <c r="N322" s="92"/>
      <c r="O322" s="88"/>
      <c r="P322" s="88"/>
      <c r="Q322" s="89"/>
      <c r="R322" s="86"/>
      <c r="S322" s="77"/>
      <c r="T322" s="125" t="b">
        <f>VLOOKUP($B322,'Config Measure Rules'!$A$2:$D$139,2,FALSE)</f>
        <v>0</v>
      </c>
      <c r="U322" s="125" t="b">
        <f>VLOOKUP($B322,'Config Measure Rules'!$A$2:$D$139,3,FALSE)</f>
        <v>0</v>
      </c>
      <c r="V322" s="125" t="b">
        <f>VLOOKUP($B322,'Config Measure Rules'!$A$2:$D$139,4,FALSE)</f>
        <v>1</v>
      </c>
    </row>
    <row r="323" spans="1:22" x14ac:dyDescent="0.3">
      <c r="A323" s="124">
        <v>317</v>
      </c>
      <c r="B323" s="71" t="s">
        <v>443</v>
      </c>
      <c r="C323" s="73" t="str">
        <f>VLOOKUP($B323,'Config Measure Rules'!$A$2:$E$139,5,FALSE)</f>
        <v>Short-Term</v>
      </c>
      <c r="D323" s="72" t="str">
        <f t="shared" si="4"/>
        <v>No</v>
      </c>
      <c r="E323" s="84"/>
      <c r="F323" s="85"/>
      <c r="G323" s="74"/>
      <c r="H323" s="93"/>
      <c r="I323" s="87"/>
      <c r="J323" s="87"/>
      <c r="K323" s="92"/>
      <c r="L323" s="87"/>
      <c r="M323" s="87"/>
      <c r="N323" s="92"/>
      <c r="O323" s="87"/>
      <c r="P323" s="88"/>
      <c r="Q323" s="89"/>
      <c r="R323" s="86"/>
      <c r="S323" s="77"/>
      <c r="T323" s="125" t="b">
        <f>VLOOKUP($B323,'Config Measure Rules'!$A$2:$D$139,2,FALSE)</f>
        <v>0</v>
      </c>
      <c r="U323" s="125" t="b">
        <f>VLOOKUP($B323,'Config Measure Rules'!$A$2:$D$139,3,FALSE)</f>
        <v>0</v>
      </c>
      <c r="V323" s="125" t="b">
        <f>VLOOKUP($B323,'Config Measure Rules'!$A$2:$D$139,4,FALSE)</f>
        <v>1</v>
      </c>
    </row>
    <row r="324" spans="1:22" x14ac:dyDescent="0.3">
      <c r="A324" s="124">
        <v>318</v>
      </c>
      <c r="B324" s="71" t="s">
        <v>443</v>
      </c>
      <c r="C324" s="73" t="str">
        <f>VLOOKUP($B324,'Config Measure Rules'!$A$2:$E$139,5,FALSE)</f>
        <v>Short-Term</v>
      </c>
      <c r="D324" s="72" t="str">
        <f t="shared" si="4"/>
        <v>No</v>
      </c>
      <c r="E324" s="84"/>
      <c r="F324" s="85"/>
      <c r="G324" s="74"/>
      <c r="H324" s="93"/>
      <c r="I324" s="87"/>
      <c r="J324" s="87"/>
      <c r="K324" s="92"/>
      <c r="L324" s="87"/>
      <c r="M324" s="87"/>
      <c r="N324" s="92"/>
      <c r="O324" s="87"/>
      <c r="P324" s="88"/>
      <c r="Q324" s="89"/>
      <c r="R324" s="86"/>
      <c r="S324" s="77"/>
      <c r="T324" s="125" t="b">
        <f>VLOOKUP($B324,'Config Measure Rules'!$A$2:$D$139,2,FALSE)</f>
        <v>0</v>
      </c>
      <c r="U324" s="125" t="b">
        <f>VLOOKUP($B324,'Config Measure Rules'!$A$2:$D$139,3,FALSE)</f>
        <v>0</v>
      </c>
      <c r="V324" s="125" t="b">
        <f>VLOOKUP($B324,'Config Measure Rules'!$A$2:$D$139,4,FALSE)</f>
        <v>1</v>
      </c>
    </row>
    <row r="325" spans="1:22" x14ac:dyDescent="0.3">
      <c r="A325" s="124">
        <v>319</v>
      </c>
      <c r="B325" s="71" t="s">
        <v>443</v>
      </c>
      <c r="C325" s="73" t="str">
        <f>VLOOKUP($B325,'Config Measure Rules'!$A$2:$E$139,5,FALSE)</f>
        <v>Short-Term</v>
      </c>
      <c r="D325" s="72" t="str">
        <f t="shared" si="4"/>
        <v>No</v>
      </c>
      <c r="E325" s="84"/>
      <c r="F325" s="85"/>
      <c r="G325" s="74"/>
      <c r="H325" s="93"/>
      <c r="I325" s="87"/>
      <c r="J325" s="87"/>
      <c r="K325" s="92"/>
      <c r="L325" s="87"/>
      <c r="M325" s="87"/>
      <c r="N325" s="92"/>
      <c r="O325" s="87"/>
      <c r="P325" s="88"/>
      <c r="Q325" s="89"/>
      <c r="R325" s="86"/>
      <c r="S325" s="77"/>
      <c r="T325" s="125" t="b">
        <f>VLOOKUP($B325,'Config Measure Rules'!$A$2:$D$139,2,FALSE)</f>
        <v>0</v>
      </c>
      <c r="U325" s="125" t="b">
        <f>VLOOKUP($B325,'Config Measure Rules'!$A$2:$D$139,3,FALSE)</f>
        <v>0</v>
      </c>
      <c r="V325" s="125" t="b">
        <f>VLOOKUP($B325,'Config Measure Rules'!$A$2:$D$139,4,FALSE)</f>
        <v>1</v>
      </c>
    </row>
    <row r="326" spans="1:22" x14ac:dyDescent="0.3">
      <c r="A326" s="124">
        <v>320</v>
      </c>
      <c r="B326" s="71" t="s">
        <v>443</v>
      </c>
      <c r="C326" s="73" t="str">
        <f>VLOOKUP($B326,'Config Measure Rules'!$A$2:$E$139,5,FALSE)</f>
        <v>Short-Term</v>
      </c>
      <c r="D326" s="72" t="str">
        <f t="shared" ref="D326:D389" si="5">IF(COUNTA(F326:R326)&gt;=1,"Yes", "No")</f>
        <v>No</v>
      </c>
      <c r="E326" s="84"/>
      <c r="F326" s="85"/>
      <c r="G326" s="74"/>
      <c r="H326" s="93"/>
      <c r="I326" s="87"/>
      <c r="J326" s="87"/>
      <c r="K326" s="92"/>
      <c r="L326" s="87"/>
      <c r="M326" s="87"/>
      <c r="N326" s="92"/>
      <c r="O326" s="87"/>
      <c r="P326" s="88"/>
      <c r="Q326" s="89"/>
      <c r="R326" s="86"/>
      <c r="S326" s="77"/>
      <c r="T326" s="125" t="b">
        <f>VLOOKUP($B326,'Config Measure Rules'!$A$2:$D$139,2,FALSE)</f>
        <v>0</v>
      </c>
      <c r="U326" s="125" t="b">
        <f>VLOOKUP($B326,'Config Measure Rules'!$A$2:$D$139,3,FALSE)</f>
        <v>0</v>
      </c>
      <c r="V326" s="125" t="b">
        <f>VLOOKUP($B326,'Config Measure Rules'!$A$2:$D$139,4,FALSE)</f>
        <v>1</v>
      </c>
    </row>
    <row r="327" spans="1:22" ht="50" x14ac:dyDescent="0.3">
      <c r="A327" s="124">
        <v>321</v>
      </c>
      <c r="B327" s="71" t="s">
        <v>444</v>
      </c>
      <c r="C327" s="72" t="str">
        <f>VLOOKUP($B327,'Config Measure Rules'!$A$2:$E$139,5,FALSE)</f>
        <v>Short-Term</v>
      </c>
      <c r="D327" s="72" t="str">
        <f t="shared" si="5"/>
        <v>No</v>
      </c>
      <c r="E327" s="73" t="s">
        <v>304</v>
      </c>
      <c r="F327" s="85"/>
      <c r="G327" s="74"/>
      <c r="H327" s="93"/>
      <c r="I327" s="88"/>
      <c r="J327" s="88"/>
      <c r="K327" s="89"/>
      <c r="L327" s="87"/>
      <c r="M327" s="87"/>
      <c r="N327" s="92"/>
      <c r="O327" s="88"/>
      <c r="P327" s="88"/>
      <c r="Q327" s="89"/>
      <c r="R327" s="86"/>
      <c r="S327" s="77"/>
      <c r="T327" s="125" t="b">
        <f>VLOOKUP($B327,'Config Measure Rules'!$A$2:$D$139,2,FALSE)</f>
        <v>1</v>
      </c>
      <c r="U327" s="125" t="b">
        <f>VLOOKUP($B327,'Config Measure Rules'!$A$2:$D$139,3,FALSE)</f>
        <v>0</v>
      </c>
      <c r="V327" s="125" t="b">
        <f>VLOOKUP($B327,'Config Measure Rules'!$A$2:$D$139,4,FALSE)</f>
        <v>0</v>
      </c>
    </row>
    <row r="328" spans="1:22" x14ac:dyDescent="0.3">
      <c r="A328" s="124">
        <v>322</v>
      </c>
      <c r="B328" s="71" t="s">
        <v>444</v>
      </c>
      <c r="C328" s="73" t="str">
        <f>VLOOKUP($B328,'Config Measure Rules'!$A$2:$E$139,5,FALSE)</f>
        <v>Short-Term</v>
      </c>
      <c r="D328" s="72" t="str">
        <f t="shared" si="5"/>
        <v>No</v>
      </c>
      <c r="E328" s="84"/>
      <c r="F328" s="85"/>
      <c r="G328" s="74"/>
      <c r="H328" s="93"/>
      <c r="I328" s="87"/>
      <c r="J328" s="87"/>
      <c r="K328" s="92"/>
      <c r="L328" s="87"/>
      <c r="M328" s="87"/>
      <c r="N328" s="92"/>
      <c r="O328" s="87"/>
      <c r="P328" s="88"/>
      <c r="Q328" s="89"/>
      <c r="R328" s="86"/>
      <c r="S328" s="77"/>
      <c r="T328" s="125" t="b">
        <f>VLOOKUP($B328,'Config Measure Rules'!$A$2:$D$139,2,FALSE)</f>
        <v>1</v>
      </c>
      <c r="U328" s="125" t="b">
        <f>VLOOKUP($B328,'Config Measure Rules'!$A$2:$D$139,3,FALSE)</f>
        <v>0</v>
      </c>
      <c r="V328" s="125" t="b">
        <f>VLOOKUP($B328,'Config Measure Rules'!$A$2:$D$139,4,FALSE)</f>
        <v>0</v>
      </c>
    </row>
    <row r="329" spans="1:22" x14ac:dyDescent="0.3">
      <c r="A329" s="124">
        <v>323</v>
      </c>
      <c r="B329" s="71" t="s">
        <v>444</v>
      </c>
      <c r="C329" s="73" t="str">
        <f>VLOOKUP($B329,'Config Measure Rules'!$A$2:$E$139,5,FALSE)</f>
        <v>Short-Term</v>
      </c>
      <c r="D329" s="72" t="str">
        <f t="shared" si="5"/>
        <v>No</v>
      </c>
      <c r="E329" s="84"/>
      <c r="F329" s="85"/>
      <c r="G329" s="74"/>
      <c r="H329" s="93"/>
      <c r="I329" s="87"/>
      <c r="J329" s="87"/>
      <c r="K329" s="92"/>
      <c r="L329" s="87"/>
      <c r="M329" s="87"/>
      <c r="N329" s="92"/>
      <c r="O329" s="87"/>
      <c r="P329" s="88"/>
      <c r="Q329" s="89"/>
      <c r="R329" s="86"/>
      <c r="S329" s="77"/>
      <c r="T329" s="125" t="b">
        <f>VLOOKUP($B329,'Config Measure Rules'!$A$2:$D$139,2,FALSE)</f>
        <v>1</v>
      </c>
      <c r="U329" s="125" t="b">
        <f>VLOOKUP($B329,'Config Measure Rules'!$A$2:$D$139,3,FALSE)</f>
        <v>0</v>
      </c>
      <c r="V329" s="125" t="b">
        <f>VLOOKUP($B329,'Config Measure Rules'!$A$2:$D$139,4,FALSE)</f>
        <v>0</v>
      </c>
    </row>
    <row r="330" spans="1:22" x14ac:dyDescent="0.3">
      <c r="A330" s="124">
        <v>324</v>
      </c>
      <c r="B330" s="71" t="s">
        <v>444</v>
      </c>
      <c r="C330" s="73" t="str">
        <f>VLOOKUP($B330,'Config Measure Rules'!$A$2:$E$139,5,FALSE)</f>
        <v>Short-Term</v>
      </c>
      <c r="D330" s="72" t="str">
        <f t="shared" si="5"/>
        <v>No</v>
      </c>
      <c r="E330" s="84"/>
      <c r="F330" s="85"/>
      <c r="G330" s="74"/>
      <c r="H330" s="93"/>
      <c r="I330" s="87"/>
      <c r="J330" s="87"/>
      <c r="K330" s="92"/>
      <c r="L330" s="87"/>
      <c r="M330" s="87"/>
      <c r="N330" s="92"/>
      <c r="O330" s="87"/>
      <c r="P330" s="88"/>
      <c r="Q330" s="89"/>
      <c r="R330" s="86"/>
      <c r="S330" s="77"/>
      <c r="T330" s="125" t="b">
        <f>VLOOKUP($B330,'Config Measure Rules'!$A$2:$D$139,2,FALSE)</f>
        <v>1</v>
      </c>
      <c r="U330" s="125" t="b">
        <f>VLOOKUP($B330,'Config Measure Rules'!$A$2:$D$139,3,FALSE)</f>
        <v>0</v>
      </c>
      <c r="V330" s="125" t="b">
        <f>VLOOKUP($B330,'Config Measure Rules'!$A$2:$D$139,4,FALSE)</f>
        <v>0</v>
      </c>
    </row>
    <row r="331" spans="1:22" x14ac:dyDescent="0.3">
      <c r="A331" s="124">
        <v>325</v>
      </c>
      <c r="B331" s="71" t="s">
        <v>444</v>
      </c>
      <c r="C331" s="73" t="str">
        <f>VLOOKUP($B331,'Config Measure Rules'!$A$2:$E$139,5,FALSE)</f>
        <v>Short-Term</v>
      </c>
      <c r="D331" s="72" t="str">
        <f t="shared" si="5"/>
        <v>No</v>
      </c>
      <c r="E331" s="84"/>
      <c r="F331" s="85"/>
      <c r="G331" s="74"/>
      <c r="H331" s="93"/>
      <c r="I331" s="87"/>
      <c r="J331" s="87"/>
      <c r="K331" s="92"/>
      <c r="L331" s="87"/>
      <c r="M331" s="87"/>
      <c r="N331" s="92"/>
      <c r="O331" s="87"/>
      <c r="P331" s="88"/>
      <c r="Q331" s="89"/>
      <c r="R331" s="86"/>
      <c r="S331" s="77"/>
      <c r="T331" s="125" t="b">
        <f>VLOOKUP($B331,'Config Measure Rules'!$A$2:$D$139,2,FALSE)</f>
        <v>1</v>
      </c>
      <c r="U331" s="125" t="b">
        <f>VLOOKUP($B331,'Config Measure Rules'!$A$2:$D$139,3,FALSE)</f>
        <v>0</v>
      </c>
      <c r="V331" s="125" t="b">
        <f>VLOOKUP($B331,'Config Measure Rules'!$A$2:$D$139,4,FALSE)</f>
        <v>0</v>
      </c>
    </row>
    <row r="332" spans="1:22" ht="75" x14ac:dyDescent="0.3">
      <c r="A332" s="124">
        <v>326</v>
      </c>
      <c r="B332" s="71" t="s">
        <v>445</v>
      </c>
      <c r="C332" s="72" t="str">
        <f>VLOOKUP($B332,'Config Measure Rules'!$A$2:$E$139,5,FALSE)</f>
        <v>Intermediate</v>
      </c>
      <c r="D332" s="72" t="str">
        <f t="shared" si="5"/>
        <v>No</v>
      </c>
      <c r="E332" s="73" t="s">
        <v>305</v>
      </c>
      <c r="F332" s="85"/>
      <c r="G332" s="74"/>
      <c r="H332" s="93"/>
      <c r="I332" s="88"/>
      <c r="J332" s="88"/>
      <c r="K332" s="89"/>
      <c r="L332" s="87"/>
      <c r="M332" s="87"/>
      <c r="N332" s="92"/>
      <c r="O332" s="88"/>
      <c r="P332" s="88"/>
      <c r="Q332" s="89"/>
      <c r="R332" s="86"/>
      <c r="S332" s="77"/>
      <c r="T332" s="125" t="b">
        <f>VLOOKUP($B332,'Config Measure Rules'!$A$2:$D$139,2,FALSE)</f>
        <v>0</v>
      </c>
      <c r="U332" s="125" t="b">
        <f>VLOOKUP($B332,'Config Measure Rules'!$A$2:$D$139,3,FALSE)</f>
        <v>0</v>
      </c>
      <c r="V332" s="125" t="b">
        <f>VLOOKUP($B332,'Config Measure Rules'!$A$2:$D$139,4,FALSE)</f>
        <v>1</v>
      </c>
    </row>
    <row r="333" spans="1:22" x14ac:dyDescent="0.3">
      <c r="A333" s="124">
        <v>327</v>
      </c>
      <c r="B333" s="71" t="s">
        <v>445</v>
      </c>
      <c r="C333" s="73" t="str">
        <f>VLOOKUP($B333,'Config Measure Rules'!$A$2:$E$139,5,FALSE)</f>
        <v>Intermediate</v>
      </c>
      <c r="D333" s="72" t="str">
        <f t="shared" si="5"/>
        <v>No</v>
      </c>
      <c r="E333" s="84"/>
      <c r="F333" s="85"/>
      <c r="G333" s="74"/>
      <c r="H333" s="93"/>
      <c r="I333" s="87"/>
      <c r="J333" s="87"/>
      <c r="K333" s="92"/>
      <c r="L333" s="87"/>
      <c r="M333" s="87"/>
      <c r="N333" s="92"/>
      <c r="O333" s="87"/>
      <c r="P333" s="88"/>
      <c r="Q333" s="89"/>
      <c r="R333" s="86"/>
      <c r="S333" s="77"/>
      <c r="T333" s="125" t="b">
        <f>VLOOKUP($B333,'Config Measure Rules'!$A$2:$D$139,2,FALSE)</f>
        <v>0</v>
      </c>
      <c r="U333" s="125" t="b">
        <f>VLOOKUP($B333,'Config Measure Rules'!$A$2:$D$139,3,FALSE)</f>
        <v>0</v>
      </c>
      <c r="V333" s="125" t="b">
        <f>VLOOKUP($B333,'Config Measure Rules'!$A$2:$D$139,4,FALSE)</f>
        <v>1</v>
      </c>
    </row>
    <row r="334" spans="1:22" x14ac:dyDescent="0.3">
      <c r="A334" s="124">
        <v>328</v>
      </c>
      <c r="B334" s="71" t="s">
        <v>445</v>
      </c>
      <c r="C334" s="73" t="str">
        <f>VLOOKUP($B334,'Config Measure Rules'!$A$2:$E$139,5,FALSE)</f>
        <v>Intermediate</v>
      </c>
      <c r="D334" s="72" t="str">
        <f t="shared" si="5"/>
        <v>No</v>
      </c>
      <c r="E334" s="84"/>
      <c r="F334" s="85"/>
      <c r="G334" s="74"/>
      <c r="H334" s="93"/>
      <c r="I334" s="87"/>
      <c r="J334" s="87"/>
      <c r="K334" s="92"/>
      <c r="L334" s="87"/>
      <c r="M334" s="87"/>
      <c r="N334" s="92"/>
      <c r="O334" s="87"/>
      <c r="P334" s="88"/>
      <c r="Q334" s="89"/>
      <c r="R334" s="86"/>
      <c r="S334" s="77"/>
      <c r="T334" s="125" t="b">
        <f>VLOOKUP($B334,'Config Measure Rules'!$A$2:$D$139,2,FALSE)</f>
        <v>0</v>
      </c>
      <c r="U334" s="125" t="b">
        <f>VLOOKUP($B334,'Config Measure Rules'!$A$2:$D$139,3,FALSE)</f>
        <v>0</v>
      </c>
      <c r="V334" s="125" t="b">
        <f>VLOOKUP($B334,'Config Measure Rules'!$A$2:$D$139,4,FALSE)</f>
        <v>1</v>
      </c>
    </row>
    <row r="335" spans="1:22" x14ac:dyDescent="0.3">
      <c r="A335" s="124">
        <v>329</v>
      </c>
      <c r="B335" s="71" t="s">
        <v>445</v>
      </c>
      <c r="C335" s="73" t="str">
        <f>VLOOKUP($B335,'Config Measure Rules'!$A$2:$E$139,5,FALSE)</f>
        <v>Intermediate</v>
      </c>
      <c r="D335" s="72" t="str">
        <f t="shared" si="5"/>
        <v>No</v>
      </c>
      <c r="E335" s="84"/>
      <c r="F335" s="85"/>
      <c r="G335" s="74"/>
      <c r="H335" s="93"/>
      <c r="I335" s="87"/>
      <c r="J335" s="87"/>
      <c r="K335" s="92"/>
      <c r="L335" s="87"/>
      <c r="M335" s="87"/>
      <c r="N335" s="92"/>
      <c r="O335" s="87"/>
      <c r="P335" s="88"/>
      <c r="Q335" s="89"/>
      <c r="R335" s="86"/>
      <c r="S335" s="77"/>
      <c r="T335" s="125" t="b">
        <f>VLOOKUP($B335,'Config Measure Rules'!$A$2:$D$139,2,FALSE)</f>
        <v>0</v>
      </c>
      <c r="U335" s="125" t="b">
        <f>VLOOKUP($B335,'Config Measure Rules'!$A$2:$D$139,3,FALSE)</f>
        <v>0</v>
      </c>
      <c r="V335" s="125" t="b">
        <f>VLOOKUP($B335,'Config Measure Rules'!$A$2:$D$139,4,FALSE)</f>
        <v>1</v>
      </c>
    </row>
    <row r="336" spans="1:22" x14ac:dyDescent="0.3">
      <c r="A336" s="124">
        <v>330</v>
      </c>
      <c r="B336" s="71" t="s">
        <v>445</v>
      </c>
      <c r="C336" s="73" t="str">
        <f>VLOOKUP($B336,'Config Measure Rules'!$A$2:$E$139,5,FALSE)</f>
        <v>Intermediate</v>
      </c>
      <c r="D336" s="72" t="str">
        <f t="shared" si="5"/>
        <v>No</v>
      </c>
      <c r="E336" s="84"/>
      <c r="F336" s="85"/>
      <c r="G336" s="74"/>
      <c r="H336" s="93"/>
      <c r="I336" s="87"/>
      <c r="J336" s="87"/>
      <c r="K336" s="92"/>
      <c r="L336" s="87"/>
      <c r="M336" s="87"/>
      <c r="N336" s="92"/>
      <c r="O336" s="87"/>
      <c r="P336" s="88"/>
      <c r="Q336" s="89"/>
      <c r="R336" s="86"/>
      <c r="S336" s="77"/>
      <c r="T336" s="125" t="b">
        <f>VLOOKUP($B336,'Config Measure Rules'!$A$2:$D$139,2,FALSE)</f>
        <v>0</v>
      </c>
      <c r="U336" s="125" t="b">
        <f>VLOOKUP($B336,'Config Measure Rules'!$A$2:$D$139,3,FALSE)</f>
        <v>0</v>
      </c>
      <c r="V336" s="125" t="b">
        <f>VLOOKUP($B336,'Config Measure Rules'!$A$2:$D$139,4,FALSE)</f>
        <v>1</v>
      </c>
    </row>
    <row r="337" spans="1:22" ht="62.5" x14ac:dyDescent="0.3">
      <c r="A337" s="124">
        <v>331</v>
      </c>
      <c r="B337" s="71" t="s">
        <v>446</v>
      </c>
      <c r="C337" s="72" t="str">
        <f>VLOOKUP($B337,'Config Measure Rules'!$A$2:$E$139,5,FALSE)</f>
        <v>Intermediate</v>
      </c>
      <c r="D337" s="72" t="str">
        <f t="shared" si="5"/>
        <v>No</v>
      </c>
      <c r="E337" s="73" t="s">
        <v>306</v>
      </c>
      <c r="F337" s="85"/>
      <c r="G337" s="74"/>
      <c r="H337" s="93"/>
      <c r="I337" s="88"/>
      <c r="J337" s="88"/>
      <c r="K337" s="89"/>
      <c r="L337" s="87"/>
      <c r="M337" s="87"/>
      <c r="N337" s="92"/>
      <c r="O337" s="88"/>
      <c r="P337" s="88"/>
      <c r="Q337" s="89"/>
      <c r="R337" s="86"/>
      <c r="S337" s="77"/>
      <c r="T337" s="125" t="b">
        <f>VLOOKUP($B337,'Config Measure Rules'!$A$2:$D$139,2,FALSE)</f>
        <v>0</v>
      </c>
      <c r="U337" s="125" t="b">
        <f>VLOOKUP($B337,'Config Measure Rules'!$A$2:$D$139,3,FALSE)</f>
        <v>0</v>
      </c>
      <c r="V337" s="125" t="b">
        <f>VLOOKUP($B337,'Config Measure Rules'!$A$2:$D$139,4,FALSE)</f>
        <v>1</v>
      </c>
    </row>
    <row r="338" spans="1:22" x14ac:dyDescent="0.3">
      <c r="A338" s="124">
        <v>332</v>
      </c>
      <c r="B338" s="71" t="s">
        <v>446</v>
      </c>
      <c r="C338" s="73" t="str">
        <f>VLOOKUP($B338,'Config Measure Rules'!$A$2:$E$139,5,FALSE)</f>
        <v>Intermediate</v>
      </c>
      <c r="D338" s="72" t="str">
        <f t="shared" si="5"/>
        <v>No</v>
      </c>
      <c r="E338" s="84"/>
      <c r="F338" s="85"/>
      <c r="G338" s="74"/>
      <c r="H338" s="93"/>
      <c r="I338" s="87"/>
      <c r="J338" s="87"/>
      <c r="K338" s="92"/>
      <c r="L338" s="87"/>
      <c r="M338" s="87"/>
      <c r="N338" s="92"/>
      <c r="O338" s="87"/>
      <c r="P338" s="88"/>
      <c r="Q338" s="89"/>
      <c r="R338" s="86"/>
      <c r="S338" s="77"/>
      <c r="T338" s="125" t="b">
        <f>VLOOKUP($B338,'Config Measure Rules'!$A$2:$D$139,2,FALSE)</f>
        <v>0</v>
      </c>
      <c r="U338" s="125" t="b">
        <f>VLOOKUP($B338,'Config Measure Rules'!$A$2:$D$139,3,FALSE)</f>
        <v>0</v>
      </c>
      <c r="V338" s="125" t="b">
        <f>VLOOKUP($B338,'Config Measure Rules'!$A$2:$D$139,4,FALSE)</f>
        <v>1</v>
      </c>
    </row>
    <row r="339" spans="1:22" x14ac:dyDescent="0.3">
      <c r="A339" s="124">
        <v>333</v>
      </c>
      <c r="B339" s="71" t="s">
        <v>446</v>
      </c>
      <c r="C339" s="73" t="str">
        <f>VLOOKUP($B339,'Config Measure Rules'!$A$2:$E$139,5,FALSE)</f>
        <v>Intermediate</v>
      </c>
      <c r="D339" s="72" t="str">
        <f t="shared" si="5"/>
        <v>No</v>
      </c>
      <c r="E339" s="84"/>
      <c r="F339" s="85"/>
      <c r="G339" s="74"/>
      <c r="H339" s="93"/>
      <c r="I339" s="87"/>
      <c r="J339" s="87"/>
      <c r="K339" s="92"/>
      <c r="L339" s="87"/>
      <c r="M339" s="87"/>
      <c r="N339" s="92"/>
      <c r="O339" s="87"/>
      <c r="P339" s="88"/>
      <c r="Q339" s="89"/>
      <c r="R339" s="86"/>
      <c r="S339" s="77"/>
      <c r="T339" s="125" t="b">
        <f>VLOOKUP($B339,'Config Measure Rules'!$A$2:$D$139,2,FALSE)</f>
        <v>0</v>
      </c>
      <c r="U339" s="125" t="b">
        <f>VLOOKUP($B339,'Config Measure Rules'!$A$2:$D$139,3,FALSE)</f>
        <v>0</v>
      </c>
      <c r="V339" s="125" t="b">
        <f>VLOOKUP($B339,'Config Measure Rules'!$A$2:$D$139,4,FALSE)</f>
        <v>1</v>
      </c>
    </row>
    <row r="340" spans="1:22" x14ac:dyDescent="0.3">
      <c r="A340" s="124">
        <v>334</v>
      </c>
      <c r="B340" s="71" t="s">
        <v>446</v>
      </c>
      <c r="C340" s="73" t="str">
        <f>VLOOKUP($B340,'Config Measure Rules'!$A$2:$E$139,5,FALSE)</f>
        <v>Intermediate</v>
      </c>
      <c r="D340" s="72" t="str">
        <f t="shared" si="5"/>
        <v>No</v>
      </c>
      <c r="E340" s="84"/>
      <c r="F340" s="85"/>
      <c r="G340" s="74"/>
      <c r="H340" s="93"/>
      <c r="I340" s="87"/>
      <c r="J340" s="87"/>
      <c r="K340" s="92"/>
      <c r="L340" s="87"/>
      <c r="M340" s="87"/>
      <c r="N340" s="92"/>
      <c r="O340" s="87"/>
      <c r="P340" s="88"/>
      <c r="Q340" s="89"/>
      <c r="R340" s="86"/>
      <c r="S340" s="77"/>
      <c r="T340" s="125" t="b">
        <f>VLOOKUP($B340,'Config Measure Rules'!$A$2:$D$139,2,FALSE)</f>
        <v>0</v>
      </c>
      <c r="U340" s="125" t="b">
        <f>VLOOKUP($B340,'Config Measure Rules'!$A$2:$D$139,3,FALSE)</f>
        <v>0</v>
      </c>
      <c r="V340" s="125" t="b">
        <f>VLOOKUP($B340,'Config Measure Rules'!$A$2:$D$139,4,FALSE)</f>
        <v>1</v>
      </c>
    </row>
    <row r="341" spans="1:22" x14ac:dyDescent="0.3">
      <c r="A341" s="124">
        <v>335</v>
      </c>
      <c r="B341" s="71" t="s">
        <v>446</v>
      </c>
      <c r="C341" s="73" t="str">
        <f>VLOOKUP($B341,'Config Measure Rules'!$A$2:$E$139,5,FALSE)</f>
        <v>Intermediate</v>
      </c>
      <c r="D341" s="72" t="str">
        <f t="shared" si="5"/>
        <v>No</v>
      </c>
      <c r="E341" s="84"/>
      <c r="F341" s="85"/>
      <c r="G341" s="74"/>
      <c r="H341" s="93"/>
      <c r="I341" s="87"/>
      <c r="J341" s="87"/>
      <c r="K341" s="92"/>
      <c r="L341" s="87"/>
      <c r="M341" s="87"/>
      <c r="N341" s="92"/>
      <c r="O341" s="87"/>
      <c r="P341" s="88"/>
      <c r="Q341" s="89"/>
      <c r="R341" s="86"/>
      <c r="S341" s="77"/>
      <c r="T341" s="125" t="b">
        <f>VLOOKUP($B341,'Config Measure Rules'!$A$2:$D$139,2,FALSE)</f>
        <v>0</v>
      </c>
      <c r="U341" s="125" t="b">
        <f>VLOOKUP($B341,'Config Measure Rules'!$A$2:$D$139,3,FALSE)</f>
        <v>0</v>
      </c>
      <c r="V341" s="125" t="b">
        <f>VLOOKUP($B341,'Config Measure Rules'!$A$2:$D$139,4,FALSE)</f>
        <v>1</v>
      </c>
    </row>
    <row r="342" spans="1:22" ht="50" x14ac:dyDescent="0.3">
      <c r="A342" s="124">
        <v>336</v>
      </c>
      <c r="B342" s="71" t="s">
        <v>447</v>
      </c>
      <c r="C342" s="72" t="str">
        <f>VLOOKUP($B342,'Config Measure Rules'!$A$2:$E$139,5,FALSE)</f>
        <v>Long-Term</v>
      </c>
      <c r="D342" s="72" t="str">
        <f t="shared" si="5"/>
        <v>No</v>
      </c>
      <c r="E342" s="73" t="s">
        <v>307</v>
      </c>
      <c r="F342" s="85"/>
      <c r="G342" s="74"/>
      <c r="H342" s="93"/>
      <c r="I342" s="88"/>
      <c r="J342" s="88"/>
      <c r="K342" s="89"/>
      <c r="L342" s="87"/>
      <c r="M342" s="87"/>
      <c r="N342" s="92"/>
      <c r="O342" s="88"/>
      <c r="P342" s="88"/>
      <c r="Q342" s="89"/>
      <c r="R342" s="86"/>
      <c r="S342" s="77"/>
      <c r="T342" s="125" t="b">
        <f>VLOOKUP($B342,'Config Measure Rules'!$A$2:$D$139,2,FALSE)</f>
        <v>0</v>
      </c>
      <c r="U342" s="125" t="b">
        <f>VLOOKUP($B342,'Config Measure Rules'!$A$2:$D$139,3,FALSE)</f>
        <v>0</v>
      </c>
      <c r="V342" s="125" t="b">
        <f>VLOOKUP($B342,'Config Measure Rules'!$A$2:$D$139,4,FALSE)</f>
        <v>1</v>
      </c>
    </row>
    <row r="343" spans="1:22" x14ac:dyDescent="0.3">
      <c r="A343" s="124">
        <v>337</v>
      </c>
      <c r="B343" s="71" t="s">
        <v>447</v>
      </c>
      <c r="C343" s="73" t="str">
        <f>VLOOKUP($B343,'Config Measure Rules'!$A$2:$E$139,5,FALSE)</f>
        <v>Long-Term</v>
      </c>
      <c r="D343" s="72" t="str">
        <f t="shared" si="5"/>
        <v>No</v>
      </c>
      <c r="E343" s="84"/>
      <c r="F343" s="85"/>
      <c r="G343" s="74"/>
      <c r="H343" s="93"/>
      <c r="I343" s="87"/>
      <c r="J343" s="87"/>
      <c r="K343" s="92"/>
      <c r="L343" s="87"/>
      <c r="M343" s="87"/>
      <c r="N343" s="92"/>
      <c r="O343" s="87"/>
      <c r="P343" s="88"/>
      <c r="Q343" s="89"/>
      <c r="R343" s="86"/>
      <c r="S343" s="77"/>
      <c r="T343" s="125" t="b">
        <f>VLOOKUP($B343,'Config Measure Rules'!$A$2:$D$139,2,FALSE)</f>
        <v>0</v>
      </c>
      <c r="U343" s="125" t="b">
        <f>VLOOKUP($B343,'Config Measure Rules'!$A$2:$D$139,3,FALSE)</f>
        <v>0</v>
      </c>
      <c r="V343" s="125" t="b">
        <f>VLOOKUP($B343,'Config Measure Rules'!$A$2:$D$139,4,FALSE)</f>
        <v>1</v>
      </c>
    </row>
    <row r="344" spans="1:22" x14ac:dyDescent="0.3">
      <c r="A344" s="124">
        <v>338</v>
      </c>
      <c r="B344" s="71" t="s">
        <v>447</v>
      </c>
      <c r="C344" s="73" t="str">
        <f>VLOOKUP($B344,'Config Measure Rules'!$A$2:$E$139,5,FALSE)</f>
        <v>Long-Term</v>
      </c>
      <c r="D344" s="72" t="str">
        <f t="shared" si="5"/>
        <v>No</v>
      </c>
      <c r="E344" s="84"/>
      <c r="F344" s="85"/>
      <c r="G344" s="74"/>
      <c r="H344" s="93"/>
      <c r="I344" s="87"/>
      <c r="J344" s="87"/>
      <c r="K344" s="92"/>
      <c r="L344" s="87"/>
      <c r="M344" s="87"/>
      <c r="N344" s="92"/>
      <c r="O344" s="87"/>
      <c r="P344" s="88"/>
      <c r="Q344" s="89"/>
      <c r="R344" s="86"/>
      <c r="S344" s="77"/>
      <c r="T344" s="125" t="b">
        <f>VLOOKUP($B344,'Config Measure Rules'!$A$2:$D$139,2,FALSE)</f>
        <v>0</v>
      </c>
      <c r="U344" s="125" t="b">
        <f>VLOOKUP($B344,'Config Measure Rules'!$A$2:$D$139,3,FALSE)</f>
        <v>0</v>
      </c>
      <c r="V344" s="125" t="b">
        <f>VLOOKUP($B344,'Config Measure Rules'!$A$2:$D$139,4,FALSE)</f>
        <v>1</v>
      </c>
    </row>
    <row r="345" spans="1:22" x14ac:dyDescent="0.3">
      <c r="A345" s="124">
        <v>339</v>
      </c>
      <c r="B345" s="71" t="s">
        <v>447</v>
      </c>
      <c r="C345" s="73" t="str">
        <f>VLOOKUP($B345,'Config Measure Rules'!$A$2:$E$139,5,FALSE)</f>
        <v>Long-Term</v>
      </c>
      <c r="D345" s="72" t="str">
        <f t="shared" si="5"/>
        <v>No</v>
      </c>
      <c r="E345" s="84"/>
      <c r="F345" s="85"/>
      <c r="G345" s="74"/>
      <c r="H345" s="93"/>
      <c r="I345" s="87"/>
      <c r="J345" s="87"/>
      <c r="K345" s="92"/>
      <c r="L345" s="87"/>
      <c r="M345" s="87"/>
      <c r="N345" s="92"/>
      <c r="O345" s="87"/>
      <c r="P345" s="88"/>
      <c r="Q345" s="89"/>
      <c r="R345" s="86"/>
      <c r="S345" s="77"/>
      <c r="T345" s="125" t="b">
        <f>VLOOKUP($B345,'Config Measure Rules'!$A$2:$D$139,2,FALSE)</f>
        <v>0</v>
      </c>
      <c r="U345" s="125" t="b">
        <f>VLOOKUP($B345,'Config Measure Rules'!$A$2:$D$139,3,FALSE)</f>
        <v>0</v>
      </c>
      <c r="V345" s="125" t="b">
        <f>VLOOKUP($B345,'Config Measure Rules'!$A$2:$D$139,4,FALSE)</f>
        <v>1</v>
      </c>
    </row>
    <row r="346" spans="1:22" x14ac:dyDescent="0.3">
      <c r="A346" s="124">
        <v>340</v>
      </c>
      <c r="B346" s="71" t="s">
        <v>447</v>
      </c>
      <c r="C346" s="73" t="str">
        <f>VLOOKUP($B346,'Config Measure Rules'!$A$2:$E$139,5,FALSE)</f>
        <v>Long-Term</v>
      </c>
      <c r="D346" s="72" t="str">
        <f t="shared" si="5"/>
        <v>No</v>
      </c>
      <c r="E346" s="84"/>
      <c r="F346" s="85"/>
      <c r="G346" s="74"/>
      <c r="H346" s="93"/>
      <c r="I346" s="87"/>
      <c r="J346" s="87"/>
      <c r="K346" s="92"/>
      <c r="L346" s="87"/>
      <c r="M346" s="87"/>
      <c r="N346" s="92"/>
      <c r="O346" s="87"/>
      <c r="P346" s="88"/>
      <c r="Q346" s="89"/>
      <c r="R346" s="86"/>
      <c r="S346" s="77"/>
      <c r="T346" s="125" t="b">
        <f>VLOOKUP($B346,'Config Measure Rules'!$A$2:$D$139,2,FALSE)</f>
        <v>0</v>
      </c>
      <c r="U346" s="125" t="b">
        <f>VLOOKUP($B346,'Config Measure Rules'!$A$2:$D$139,3,FALSE)</f>
        <v>0</v>
      </c>
      <c r="V346" s="125" t="b">
        <f>VLOOKUP($B346,'Config Measure Rules'!$A$2:$D$139,4,FALSE)</f>
        <v>1</v>
      </c>
    </row>
    <row r="347" spans="1:22" ht="50" x14ac:dyDescent="0.3">
      <c r="A347" s="124">
        <v>341</v>
      </c>
      <c r="B347" s="71" t="s">
        <v>448</v>
      </c>
      <c r="C347" s="72" t="str">
        <f>VLOOKUP($B347,'Config Measure Rules'!$A$2:$E$139,5,FALSE)</f>
        <v>Short-Term</v>
      </c>
      <c r="D347" s="72" t="str">
        <f t="shared" si="5"/>
        <v>No</v>
      </c>
      <c r="E347" s="73" t="s">
        <v>308</v>
      </c>
      <c r="F347" s="85"/>
      <c r="G347" s="74"/>
      <c r="H347" s="93"/>
      <c r="I347" s="87"/>
      <c r="J347" s="87"/>
      <c r="K347" s="92"/>
      <c r="L347" s="87"/>
      <c r="M347" s="87"/>
      <c r="N347" s="92"/>
      <c r="O347" s="88"/>
      <c r="P347" s="88"/>
      <c r="Q347" s="89"/>
      <c r="R347" s="86"/>
      <c r="S347" s="77"/>
      <c r="T347" s="125" t="b">
        <f>VLOOKUP($B347,'Config Measure Rules'!$A$2:$D$139,2,FALSE)</f>
        <v>1</v>
      </c>
      <c r="U347" s="125" t="b">
        <f>VLOOKUP($B347,'Config Measure Rules'!$A$2:$D$139,3,FALSE)</f>
        <v>0</v>
      </c>
      <c r="V347" s="125" t="b">
        <f>VLOOKUP($B347,'Config Measure Rules'!$A$2:$D$139,4,FALSE)</f>
        <v>0</v>
      </c>
    </row>
    <row r="348" spans="1:22" x14ac:dyDescent="0.3">
      <c r="A348" s="124">
        <v>342</v>
      </c>
      <c r="B348" s="71" t="s">
        <v>448</v>
      </c>
      <c r="C348" s="73" t="str">
        <f>VLOOKUP($B348,'Config Measure Rules'!$A$2:$E$139,5,FALSE)</f>
        <v>Short-Term</v>
      </c>
      <c r="D348" s="72" t="str">
        <f t="shared" si="5"/>
        <v>No</v>
      </c>
      <c r="E348" s="84"/>
      <c r="F348" s="85"/>
      <c r="G348" s="74"/>
      <c r="H348" s="93"/>
      <c r="I348" s="87"/>
      <c r="J348" s="87"/>
      <c r="K348" s="92"/>
      <c r="L348" s="87"/>
      <c r="M348" s="87"/>
      <c r="N348" s="92"/>
      <c r="O348" s="87"/>
      <c r="P348" s="88"/>
      <c r="Q348" s="89"/>
      <c r="R348" s="86"/>
      <c r="S348" s="77"/>
      <c r="T348" s="125" t="b">
        <f>VLOOKUP($B348,'Config Measure Rules'!$A$2:$D$139,2,FALSE)</f>
        <v>1</v>
      </c>
      <c r="U348" s="125" t="b">
        <f>VLOOKUP($B348,'Config Measure Rules'!$A$2:$D$139,3,FALSE)</f>
        <v>0</v>
      </c>
      <c r="V348" s="125" t="b">
        <f>VLOOKUP($B348,'Config Measure Rules'!$A$2:$D$139,4,FALSE)</f>
        <v>0</v>
      </c>
    </row>
    <row r="349" spans="1:22" x14ac:dyDescent="0.3">
      <c r="A349" s="124">
        <v>343</v>
      </c>
      <c r="B349" s="71" t="s">
        <v>448</v>
      </c>
      <c r="C349" s="73" t="str">
        <f>VLOOKUP($B349,'Config Measure Rules'!$A$2:$E$139,5,FALSE)</f>
        <v>Short-Term</v>
      </c>
      <c r="D349" s="72" t="str">
        <f t="shared" si="5"/>
        <v>No</v>
      </c>
      <c r="E349" s="84"/>
      <c r="F349" s="85"/>
      <c r="G349" s="74"/>
      <c r="H349" s="93"/>
      <c r="I349" s="87"/>
      <c r="J349" s="87"/>
      <c r="K349" s="92"/>
      <c r="L349" s="87"/>
      <c r="M349" s="87"/>
      <c r="N349" s="92"/>
      <c r="O349" s="87"/>
      <c r="P349" s="88"/>
      <c r="Q349" s="89"/>
      <c r="R349" s="86"/>
      <c r="S349" s="77"/>
      <c r="T349" s="125" t="b">
        <f>VLOOKUP($B349,'Config Measure Rules'!$A$2:$D$139,2,FALSE)</f>
        <v>1</v>
      </c>
      <c r="U349" s="125" t="b">
        <f>VLOOKUP($B349,'Config Measure Rules'!$A$2:$D$139,3,FALSE)</f>
        <v>0</v>
      </c>
      <c r="V349" s="125" t="b">
        <f>VLOOKUP($B349,'Config Measure Rules'!$A$2:$D$139,4,FALSE)</f>
        <v>0</v>
      </c>
    </row>
    <row r="350" spans="1:22" x14ac:dyDescent="0.3">
      <c r="A350" s="124">
        <v>344</v>
      </c>
      <c r="B350" s="71" t="s">
        <v>448</v>
      </c>
      <c r="C350" s="73" t="str">
        <f>VLOOKUP($B350,'Config Measure Rules'!$A$2:$E$139,5,FALSE)</f>
        <v>Short-Term</v>
      </c>
      <c r="D350" s="72" t="str">
        <f t="shared" si="5"/>
        <v>No</v>
      </c>
      <c r="E350" s="84"/>
      <c r="F350" s="85"/>
      <c r="G350" s="74"/>
      <c r="H350" s="93"/>
      <c r="I350" s="87"/>
      <c r="J350" s="87"/>
      <c r="K350" s="92"/>
      <c r="L350" s="87"/>
      <c r="M350" s="87"/>
      <c r="N350" s="92"/>
      <c r="O350" s="87"/>
      <c r="P350" s="88"/>
      <c r="Q350" s="89"/>
      <c r="R350" s="86"/>
      <c r="S350" s="77"/>
      <c r="T350" s="125" t="b">
        <f>VLOOKUP($B350,'Config Measure Rules'!$A$2:$D$139,2,FALSE)</f>
        <v>1</v>
      </c>
      <c r="U350" s="125" t="b">
        <f>VLOOKUP($B350,'Config Measure Rules'!$A$2:$D$139,3,FALSE)</f>
        <v>0</v>
      </c>
      <c r="V350" s="125" t="b">
        <f>VLOOKUP($B350,'Config Measure Rules'!$A$2:$D$139,4,FALSE)</f>
        <v>0</v>
      </c>
    </row>
    <row r="351" spans="1:22" x14ac:dyDescent="0.3">
      <c r="A351" s="124">
        <v>345</v>
      </c>
      <c r="B351" s="71" t="s">
        <v>448</v>
      </c>
      <c r="C351" s="73" t="str">
        <f>VLOOKUP($B351,'Config Measure Rules'!$A$2:$E$139,5,FALSE)</f>
        <v>Short-Term</v>
      </c>
      <c r="D351" s="72" t="str">
        <f t="shared" si="5"/>
        <v>No</v>
      </c>
      <c r="E351" s="84"/>
      <c r="F351" s="85"/>
      <c r="G351" s="74"/>
      <c r="H351" s="93"/>
      <c r="I351" s="87"/>
      <c r="J351" s="87"/>
      <c r="K351" s="92"/>
      <c r="L351" s="87"/>
      <c r="M351" s="87"/>
      <c r="N351" s="92"/>
      <c r="O351" s="87"/>
      <c r="P351" s="88"/>
      <c r="Q351" s="89"/>
      <c r="R351" s="86"/>
      <c r="S351" s="77"/>
      <c r="T351" s="125" t="b">
        <f>VLOOKUP($B351,'Config Measure Rules'!$A$2:$D$139,2,FALSE)</f>
        <v>1</v>
      </c>
      <c r="U351" s="125" t="b">
        <f>VLOOKUP($B351,'Config Measure Rules'!$A$2:$D$139,3,FALSE)</f>
        <v>0</v>
      </c>
      <c r="V351" s="125" t="b">
        <f>VLOOKUP($B351,'Config Measure Rules'!$A$2:$D$139,4,FALSE)</f>
        <v>0</v>
      </c>
    </row>
    <row r="352" spans="1:22" ht="50" x14ac:dyDescent="0.3">
      <c r="A352" s="124">
        <v>346</v>
      </c>
      <c r="B352" s="71" t="s">
        <v>449</v>
      </c>
      <c r="C352" s="72" t="str">
        <f>VLOOKUP($B352,'Config Measure Rules'!$A$2:$E$139,5,FALSE)</f>
        <v>Short-Term</v>
      </c>
      <c r="D352" s="72" t="str">
        <f t="shared" si="5"/>
        <v>No</v>
      </c>
      <c r="E352" s="73" t="s">
        <v>309</v>
      </c>
      <c r="F352" s="85"/>
      <c r="G352" s="74"/>
      <c r="H352" s="93"/>
      <c r="I352" s="88"/>
      <c r="J352" s="88"/>
      <c r="K352" s="89"/>
      <c r="L352" s="87"/>
      <c r="M352" s="87"/>
      <c r="N352" s="92"/>
      <c r="O352" s="88"/>
      <c r="P352" s="88"/>
      <c r="Q352" s="89"/>
      <c r="R352" s="86"/>
      <c r="S352" s="77"/>
      <c r="T352" s="125" t="b">
        <f>VLOOKUP($B352,'Config Measure Rules'!$A$2:$D$139,2,FALSE)</f>
        <v>1</v>
      </c>
      <c r="U352" s="125" t="b">
        <f>VLOOKUP($B352,'Config Measure Rules'!$A$2:$D$139,3,FALSE)</f>
        <v>0</v>
      </c>
      <c r="V352" s="125" t="b">
        <f>VLOOKUP($B352,'Config Measure Rules'!$A$2:$D$139,4,FALSE)</f>
        <v>0</v>
      </c>
    </row>
    <row r="353" spans="1:22" x14ac:dyDescent="0.3">
      <c r="A353" s="124">
        <v>347</v>
      </c>
      <c r="B353" s="71" t="s">
        <v>449</v>
      </c>
      <c r="C353" s="73" t="str">
        <f>VLOOKUP($B353,'Config Measure Rules'!$A$2:$E$139,5,FALSE)</f>
        <v>Short-Term</v>
      </c>
      <c r="D353" s="72" t="str">
        <f t="shared" si="5"/>
        <v>No</v>
      </c>
      <c r="E353" s="84"/>
      <c r="F353" s="85"/>
      <c r="G353" s="74"/>
      <c r="H353" s="93"/>
      <c r="I353" s="87"/>
      <c r="J353" s="87"/>
      <c r="K353" s="92"/>
      <c r="L353" s="87"/>
      <c r="M353" s="87"/>
      <c r="N353" s="92"/>
      <c r="O353" s="87"/>
      <c r="P353" s="88"/>
      <c r="Q353" s="89"/>
      <c r="R353" s="86"/>
      <c r="S353" s="77"/>
      <c r="T353" s="125" t="b">
        <f>VLOOKUP($B353,'Config Measure Rules'!$A$2:$D$139,2,FALSE)</f>
        <v>1</v>
      </c>
      <c r="U353" s="125" t="b">
        <f>VLOOKUP($B353,'Config Measure Rules'!$A$2:$D$139,3,FALSE)</f>
        <v>0</v>
      </c>
      <c r="V353" s="125" t="b">
        <f>VLOOKUP($B353,'Config Measure Rules'!$A$2:$D$139,4,FALSE)</f>
        <v>0</v>
      </c>
    </row>
    <row r="354" spans="1:22" x14ac:dyDescent="0.3">
      <c r="A354" s="124">
        <v>348</v>
      </c>
      <c r="B354" s="71" t="s">
        <v>449</v>
      </c>
      <c r="C354" s="73" t="str">
        <f>VLOOKUP($B354,'Config Measure Rules'!$A$2:$E$139,5,FALSE)</f>
        <v>Short-Term</v>
      </c>
      <c r="D354" s="72" t="str">
        <f t="shared" si="5"/>
        <v>No</v>
      </c>
      <c r="E354" s="84"/>
      <c r="F354" s="85"/>
      <c r="G354" s="74"/>
      <c r="H354" s="93"/>
      <c r="I354" s="87"/>
      <c r="J354" s="87"/>
      <c r="K354" s="92"/>
      <c r="L354" s="87"/>
      <c r="M354" s="87"/>
      <c r="N354" s="92"/>
      <c r="O354" s="87"/>
      <c r="P354" s="88"/>
      <c r="Q354" s="89"/>
      <c r="R354" s="86"/>
      <c r="S354" s="77"/>
      <c r="T354" s="125" t="b">
        <f>VLOOKUP($B354,'Config Measure Rules'!$A$2:$D$139,2,FALSE)</f>
        <v>1</v>
      </c>
      <c r="U354" s="125" t="b">
        <f>VLOOKUP($B354,'Config Measure Rules'!$A$2:$D$139,3,FALSE)</f>
        <v>0</v>
      </c>
      <c r="V354" s="125" t="b">
        <f>VLOOKUP($B354,'Config Measure Rules'!$A$2:$D$139,4,FALSE)</f>
        <v>0</v>
      </c>
    </row>
    <row r="355" spans="1:22" x14ac:dyDescent="0.3">
      <c r="A355" s="124">
        <v>349</v>
      </c>
      <c r="B355" s="71" t="s">
        <v>449</v>
      </c>
      <c r="C355" s="73" t="str">
        <f>VLOOKUP($B355,'Config Measure Rules'!$A$2:$E$139,5,FALSE)</f>
        <v>Short-Term</v>
      </c>
      <c r="D355" s="72" t="str">
        <f t="shared" si="5"/>
        <v>No</v>
      </c>
      <c r="E355" s="84"/>
      <c r="F355" s="85"/>
      <c r="G355" s="74"/>
      <c r="H355" s="93"/>
      <c r="I355" s="87"/>
      <c r="J355" s="87"/>
      <c r="K355" s="92"/>
      <c r="L355" s="87"/>
      <c r="M355" s="87"/>
      <c r="N355" s="92"/>
      <c r="O355" s="87"/>
      <c r="P355" s="88"/>
      <c r="Q355" s="89"/>
      <c r="R355" s="86"/>
      <c r="S355" s="77"/>
      <c r="T355" s="125" t="b">
        <f>VLOOKUP($B355,'Config Measure Rules'!$A$2:$D$139,2,FALSE)</f>
        <v>1</v>
      </c>
      <c r="U355" s="125" t="b">
        <f>VLOOKUP($B355,'Config Measure Rules'!$A$2:$D$139,3,FALSE)</f>
        <v>0</v>
      </c>
      <c r="V355" s="125" t="b">
        <f>VLOOKUP($B355,'Config Measure Rules'!$A$2:$D$139,4,FALSE)</f>
        <v>0</v>
      </c>
    </row>
    <row r="356" spans="1:22" x14ac:dyDescent="0.3">
      <c r="A356" s="124">
        <v>350</v>
      </c>
      <c r="B356" s="71" t="s">
        <v>449</v>
      </c>
      <c r="C356" s="73" t="str">
        <f>VLOOKUP($B356,'Config Measure Rules'!$A$2:$E$139,5,FALSE)</f>
        <v>Short-Term</v>
      </c>
      <c r="D356" s="72" t="str">
        <f t="shared" si="5"/>
        <v>No</v>
      </c>
      <c r="E356" s="84"/>
      <c r="F356" s="85"/>
      <c r="G356" s="74"/>
      <c r="H356" s="93"/>
      <c r="I356" s="87"/>
      <c r="J356" s="87"/>
      <c r="K356" s="92"/>
      <c r="L356" s="87"/>
      <c r="M356" s="87"/>
      <c r="N356" s="92"/>
      <c r="O356" s="87"/>
      <c r="P356" s="88"/>
      <c r="Q356" s="89"/>
      <c r="R356" s="86"/>
      <c r="S356" s="77"/>
      <c r="T356" s="125" t="b">
        <f>VLOOKUP($B356,'Config Measure Rules'!$A$2:$D$139,2,FALSE)</f>
        <v>1</v>
      </c>
      <c r="U356" s="125" t="b">
        <f>VLOOKUP($B356,'Config Measure Rules'!$A$2:$D$139,3,FALSE)</f>
        <v>0</v>
      </c>
      <c r="V356" s="125" t="b">
        <f>VLOOKUP($B356,'Config Measure Rules'!$A$2:$D$139,4,FALSE)</f>
        <v>0</v>
      </c>
    </row>
    <row r="357" spans="1:22" ht="25" x14ac:dyDescent="0.3">
      <c r="A357" s="124">
        <v>351</v>
      </c>
      <c r="B357" s="71" t="s">
        <v>450</v>
      </c>
      <c r="C357" s="72" t="str">
        <f>VLOOKUP($B357,'Config Measure Rules'!$A$2:$E$139,5,FALSE)</f>
        <v>Short-Term</v>
      </c>
      <c r="D357" s="72" t="str">
        <f t="shared" si="5"/>
        <v>No</v>
      </c>
      <c r="E357" s="73" t="s">
        <v>310</v>
      </c>
      <c r="F357" s="85"/>
      <c r="G357" s="74"/>
      <c r="H357" s="93"/>
      <c r="I357" s="88"/>
      <c r="J357" s="88"/>
      <c r="K357" s="89"/>
      <c r="L357" s="87"/>
      <c r="M357" s="87"/>
      <c r="N357" s="92"/>
      <c r="O357" s="88"/>
      <c r="P357" s="88"/>
      <c r="Q357" s="89"/>
      <c r="R357" s="86"/>
      <c r="S357" s="77"/>
      <c r="T357" s="125" t="b">
        <f>VLOOKUP($B357,'Config Measure Rules'!$A$2:$D$139,2,FALSE)</f>
        <v>1</v>
      </c>
      <c r="U357" s="125" t="b">
        <f>VLOOKUP($B357,'Config Measure Rules'!$A$2:$D$139,3,FALSE)</f>
        <v>0</v>
      </c>
      <c r="V357" s="125" t="b">
        <f>VLOOKUP($B357,'Config Measure Rules'!$A$2:$D$139,4,FALSE)</f>
        <v>0</v>
      </c>
    </row>
    <row r="358" spans="1:22" x14ac:dyDescent="0.3">
      <c r="A358" s="124">
        <v>352</v>
      </c>
      <c r="B358" s="71" t="s">
        <v>450</v>
      </c>
      <c r="C358" s="73" t="str">
        <f>VLOOKUP($B358,'Config Measure Rules'!$A$2:$E$139,5,FALSE)</f>
        <v>Short-Term</v>
      </c>
      <c r="D358" s="72" t="str">
        <f t="shared" si="5"/>
        <v>No</v>
      </c>
      <c r="E358" s="84"/>
      <c r="F358" s="85"/>
      <c r="G358" s="74"/>
      <c r="H358" s="93"/>
      <c r="I358" s="87"/>
      <c r="J358" s="87"/>
      <c r="K358" s="92"/>
      <c r="L358" s="87"/>
      <c r="M358" s="87"/>
      <c r="N358" s="92"/>
      <c r="O358" s="87"/>
      <c r="P358" s="88"/>
      <c r="Q358" s="89"/>
      <c r="R358" s="86"/>
      <c r="S358" s="77"/>
      <c r="T358" s="125" t="b">
        <f>VLOOKUP($B358,'Config Measure Rules'!$A$2:$D$139,2,FALSE)</f>
        <v>1</v>
      </c>
      <c r="U358" s="125" t="b">
        <f>VLOOKUP($B358,'Config Measure Rules'!$A$2:$D$139,3,FALSE)</f>
        <v>0</v>
      </c>
      <c r="V358" s="125" t="b">
        <f>VLOOKUP($B358,'Config Measure Rules'!$A$2:$D$139,4,FALSE)</f>
        <v>0</v>
      </c>
    </row>
    <row r="359" spans="1:22" x14ac:dyDescent="0.3">
      <c r="A359" s="124">
        <v>353</v>
      </c>
      <c r="B359" s="71" t="s">
        <v>450</v>
      </c>
      <c r="C359" s="73" t="str">
        <f>VLOOKUP($B359,'Config Measure Rules'!$A$2:$E$139,5,FALSE)</f>
        <v>Short-Term</v>
      </c>
      <c r="D359" s="72" t="str">
        <f t="shared" si="5"/>
        <v>No</v>
      </c>
      <c r="E359" s="84"/>
      <c r="F359" s="85"/>
      <c r="G359" s="74"/>
      <c r="H359" s="93"/>
      <c r="I359" s="87"/>
      <c r="J359" s="87"/>
      <c r="K359" s="92"/>
      <c r="L359" s="87"/>
      <c r="M359" s="87"/>
      <c r="N359" s="92"/>
      <c r="O359" s="87"/>
      <c r="P359" s="88"/>
      <c r="Q359" s="89"/>
      <c r="R359" s="86"/>
      <c r="S359" s="77"/>
      <c r="T359" s="125" t="b">
        <f>VLOOKUP($B359,'Config Measure Rules'!$A$2:$D$139,2,FALSE)</f>
        <v>1</v>
      </c>
      <c r="U359" s="125" t="b">
        <f>VLOOKUP($B359,'Config Measure Rules'!$A$2:$D$139,3,FALSE)</f>
        <v>0</v>
      </c>
      <c r="V359" s="125" t="b">
        <f>VLOOKUP($B359,'Config Measure Rules'!$A$2:$D$139,4,FALSE)</f>
        <v>0</v>
      </c>
    </row>
    <row r="360" spans="1:22" x14ac:dyDescent="0.3">
      <c r="A360" s="124">
        <v>354</v>
      </c>
      <c r="B360" s="71" t="s">
        <v>450</v>
      </c>
      <c r="C360" s="73" t="str">
        <f>VLOOKUP($B360,'Config Measure Rules'!$A$2:$E$139,5,FALSE)</f>
        <v>Short-Term</v>
      </c>
      <c r="D360" s="72" t="str">
        <f t="shared" si="5"/>
        <v>No</v>
      </c>
      <c r="E360" s="84"/>
      <c r="F360" s="85"/>
      <c r="G360" s="74"/>
      <c r="H360" s="93"/>
      <c r="I360" s="87"/>
      <c r="J360" s="87"/>
      <c r="K360" s="92"/>
      <c r="L360" s="87"/>
      <c r="M360" s="87"/>
      <c r="N360" s="92"/>
      <c r="O360" s="87"/>
      <c r="P360" s="88"/>
      <c r="Q360" s="89"/>
      <c r="R360" s="86"/>
      <c r="S360" s="77"/>
      <c r="T360" s="125" t="b">
        <f>VLOOKUP($B360,'Config Measure Rules'!$A$2:$D$139,2,FALSE)</f>
        <v>1</v>
      </c>
      <c r="U360" s="125" t="b">
        <f>VLOOKUP($B360,'Config Measure Rules'!$A$2:$D$139,3,FALSE)</f>
        <v>0</v>
      </c>
      <c r="V360" s="125" t="b">
        <f>VLOOKUP($B360,'Config Measure Rules'!$A$2:$D$139,4,FALSE)</f>
        <v>0</v>
      </c>
    </row>
    <row r="361" spans="1:22" x14ac:dyDescent="0.3">
      <c r="A361" s="124">
        <v>355</v>
      </c>
      <c r="B361" s="71" t="s">
        <v>450</v>
      </c>
      <c r="C361" s="73" t="str">
        <f>VLOOKUP($B361,'Config Measure Rules'!$A$2:$E$139,5,FALSE)</f>
        <v>Short-Term</v>
      </c>
      <c r="D361" s="72" t="str">
        <f t="shared" si="5"/>
        <v>No</v>
      </c>
      <c r="E361" s="84"/>
      <c r="F361" s="85"/>
      <c r="G361" s="74"/>
      <c r="H361" s="93"/>
      <c r="I361" s="87"/>
      <c r="J361" s="87"/>
      <c r="K361" s="92"/>
      <c r="L361" s="87"/>
      <c r="M361" s="87"/>
      <c r="N361" s="92"/>
      <c r="O361" s="87"/>
      <c r="P361" s="88"/>
      <c r="Q361" s="89"/>
      <c r="R361" s="86"/>
      <c r="S361" s="77"/>
      <c r="T361" s="125" t="b">
        <f>VLOOKUP($B361,'Config Measure Rules'!$A$2:$D$139,2,FALSE)</f>
        <v>1</v>
      </c>
      <c r="U361" s="125" t="b">
        <f>VLOOKUP($B361,'Config Measure Rules'!$A$2:$D$139,3,FALSE)</f>
        <v>0</v>
      </c>
      <c r="V361" s="125" t="b">
        <f>VLOOKUP($B361,'Config Measure Rules'!$A$2:$D$139,4,FALSE)</f>
        <v>0</v>
      </c>
    </row>
    <row r="362" spans="1:22" ht="37.5" x14ac:dyDescent="0.3">
      <c r="A362" s="124">
        <v>356</v>
      </c>
      <c r="B362" s="71" t="s">
        <v>451</v>
      </c>
      <c r="C362" s="72" t="str">
        <f>VLOOKUP($B362,'Config Measure Rules'!$A$2:$E$139,5,FALSE)</f>
        <v>Short-Term</v>
      </c>
      <c r="D362" s="72" t="str">
        <f t="shared" si="5"/>
        <v>No</v>
      </c>
      <c r="E362" s="73" t="s">
        <v>311</v>
      </c>
      <c r="F362" s="85"/>
      <c r="G362" s="74"/>
      <c r="H362" s="93"/>
      <c r="I362" s="88"/>
      <c r="J362" s="88"/>
      <c r="K362" s="89"/>
      <c r="L362" s="87"/>
      <c r="M362" s="87"/>
      <c r="N362" s="92"/>
      <c r="O362" s="88"/>
      <c r="P362" s="88"/>
      <c r="Q362" s="89"/>
      <c r="R362" s="86"/>
      <c r="S362" s="77"/>
      <c r="T362" s="125" t="b">
        <f>VLOOKUP($B362,'Config Measure Rules'!$A$2:$D$139,2,FALSE)</f>
        <v>1</v>
      </c>
      <c r="U362" s="125" t="b">
        <f>VLOOKUP($B362,'Config Measure Rules'!$A$2:$D$139,3,FALSE)</f>
        <v>0</v>
      </c>
      <c r="V362" s="125" t="b">
        <f>VLOOKUP($B362,'Config Measure Rules'!$A$2:$D$139,4,FALSE)</f>
        <v>0</v>
      </c>
    </row>
    <row r="363" spans="1:22" x14ac:dyDescent="0.3">
      <c r="A363" s="124">
        <v>357</v>
      </c>
      <c r="B363" s="71" t="s">
        <v>451</v>
      </c>
      <c r="C363" s="73" t="str">
        <f>VLOOKUP($B363,'Config Measure Rules'!$A$2:$E$139,5,FALSE)</f>
        <v>Short-Term</v>
      </c>
      <c r="D363" s="72" t="str">
        <f t="shared" si="5"/>
        <v>No</v>
      </c>
      <c r="E363" s="84"/>
      <c r="F363" s="85"/>
      <c r="G363" s="74"/>
      <c r="H363" s="93"/>
      <c r="I363" s="87"/>
      <c r="J363" s="87"/>
      <c r="K363" s="92"/>
      <c r="L363" s="87"/>
      <c r="M363" s="87"/>
      <c r="N363" s="92"/>
      <c r="O363" s="87"/>
      <c r="P363" s="88"/>
      <c r="Q363" s="89"/>
      <c r="R363" s="86"/>
      <c r="S363" s="77"/>
      <c r="T363" s="125" t="b">
        <f>VLOOKUP($B363,'Config Measure Rules'!$A$2:$D$139,2,FALSE)</f>
        <v>1</v>
      </c>
      <c r="U363" s="125" t="b">
        <f>VLOOKUP($B363,'Config Measure Rules'!$A$2:$D$139,3,FALSE)</f>
        <v>0</v>
      </c>
      <c r="V363" s="125" t="b">
        <f>VLOOKUP($B363,'Config Measure Rules'!$A$2:$D$139,4,FALSE)</f>
        <v>0</v>
      </c>
    </row>
    <row r="364" spans="1:22" x14ac:dyDescent="0.3">
      <c r="A364" s="124">
        <v>358</v>
      </c>
      <c r="B364" s="71" t="s">
        <v>451</v>
      </c>
      <c r="C364" s="73" t="str">
        <f>VLOOKUP($B364,'Config Measure Rules'!$A$2:$E$139,5,FALSE)</f>
        <v>Short-Term</v>
      </c>
      <c r="D364" s="72" t="str">
        <f t="shared" si="5"/>
        <v>No</v>
      </c>
      <c r="E364" s="84"/>
      <c r="F364" s="85"/>
      <c r="G364" s="74"/>
      <c r="H364" s="93"/>
      <c r="I364" s="87"/>
      <c r="J364" s="87"/>
      <c r="K364" s="92"/>
      <c r="L364" s="87"/>
      <c r="M364" s="87"/>
      <c r="N364" s="92"/>
      <c r="O364" s="87"/>
      <c r="P364" s="88"/>
      <c r="Q364" s="89"/>
      <c r="R364" s="86"/>
      <c r="S364" s="77"/>
      <c r="T364" s="125" t="b">
        <f>VLOOKUP($B364,'Config Measure Rules'!$A$2:$D$139,2,FALSE)</f>
        <v>1</v>
      </c>
      <c r="U364" s="125" t="b">
        <f>VLOOKUP($B364,'Config Measure Rules'!$A$2:$D$139,3,FALSE)</f>
        <v>0</v>
      </c>
      <c r="V364" s="125" t="b">
        <f>VLOOKUP($B364,'Config Measure Rules'!$A$2:$D$139,4,FALSE)</f>
        <v>0</v>
      </c>
    </row>
    <row r="365" spans="1:22" x14ac:dyDescent="0.3">
      <c r="A365" s="124">
        <v>359</v>
      </c>
      <c r="B365" s="71" t="s">
        <v>451</v>
      </c>
      <c r="C365" s="73" t="str">
        <f>VLOOKUP($B365,'Config Measure Rules'!$A$2:$E$139,5,FALSE)</f>
        <v>Short-Term</v>
      </c>
      <c r="D365" s="72" t="str">
        <f t="shared" si="5"/>
        <v>No</v>
      </c>
      <c r="E365" s="84"/>
      <c r="F365" s="85"/>
      <c r="G365" s="74"/>
      <c r="H365" s="93"/>
      <c r="I365" s="87"/>
      <c r="J365" s="87"/>
      <c r="K365" s="92"/>
      <c r="L365" s="87"/>
      <c r="M365" s="87"/>
      <c r="N365" s="92"/>
      <c r="O365" s="87"/>
      <c r="P365" s="88"/>
      <c r="Q365" s="89"/>
      <c r="R365" s="86"/>
      <c r="S365" s="77"/>
      <c r="T365" s="125" t="b">
        <f>VLOOKUP($B365,'Config Measure Rules'!$A$2:$D$139,2,FALSE)</f>
        <v>1</v>
      </c>
      <c r="U365" s="125" t="b">
        <f>VLOOKUP($B365,'Config Measure Rules'!$A$2:$D$139,3,FALSE)</f>
        <v>0</v>
      </c>
      <c r="V365" s="125" t="b">
        <f>VLOOKUP($B365,'Config Measure Rules'!$A$2:$D$139,4,FALSE)</f>
        <v>0</v>
      </c>
    </row>
    <row r="366" spans="1:22" x14ac:dyDescent="0.3">
      <c r="A366" s="124">
        <v>360</v>
      </c>
      <c r="B366" s="71" t="s">
        <v>451</v>
      </c>
      <c r="C366" s="73" t="str">
        <f>VLOOKUP($B366,'Config Measure Rules'!$A$2:$E$139,5,FALSE)</f>
        <v>Short-Term</v>
      </c>
      <c r="D366" s="72" t="str">
        <f t="shared" si="5"/>
        <v>No</v>
      </c>
      <c r="E366" s="84"/>
      <c r="F366" s="85"/>
      <c r="G366" s="74"/>
      <c r="H366" s="93"/>
      <c r="I366" s="87"/>
      <c r="J366" s="87"/>
      <c r="K366" s="92"/>
      <c r="L366" s="87"/>
      <c r="M366" s="87"/>
      <c r="N366" s="92"/>
      <c r="O366" s="87"/>
      <c r="P366" s="88"/>
      <c r="Q366" s="89"/>
      <c r="R366" s="86"/>
      <c r="S366" s="77"/>
      <c r="T366" s="125" t="b">
        <f>VLOOKUP($B366,'Config Measure Rules'!$A$2:$D$139,2,FALSE)</f>
        <v>1</v>
      </c>
      <c r="U366" s="125" t="b">
        <f>VLOOKUP($B366,'Config Measure Rules'!$A$2:$D$139,3,FALSE)</f>
        <v>0</v>
      </c>
      <c r="V366" s="125" t="b">
        <f>VLOOKUP($B366,'Config Measure Rules'!$A$2:$D$139,4,FALSE)</f>
        <v>0</v>
      </c>
    </row>
    <row r="367" spans="1:22" ht="37.5" x14ac:dyDescent="0.3">
      <c r="A367" s="124">
        <v>361</v>
      </c>
      <c r="B367" s="71" t="s">
        <v>452</v>
      </c>
      <c r="C367" s="72" t="str">
        <f>VLOOKUP($B367,'Config Measure Rules'!$A$2:$E$139,5,FALSE)</f>
        <v>Short-Term</v>
      </c>
      <c r="D367" s="72" t="str">
        <f t="shared" si="5"/>
        <v>No</v>
      </c>
      <c r="E367" s="73" t="s">
        <v>312</v>
      </c>
      <c r="F367" s="85"/>
      <c r="G367" s="74"/>
      <c r="H367" s="93"/>
      <c r="I367" s="88"/>
      <c r="J367" s="88"/>
      <c r="K367" s="89"/>
      <c r="L367" s="87"/>
      <c r="M367" s="87"/>
      <c r="N367" s="92"/>
      <c r="O367" s="88"/>
      <c r="P367" s="88"/>
      <c r="Q367" s="89"/>
      <c r="R367" s="86"/>
      <c r="S367" s="77"/>
      <c r="T367" s="125" t="b">
        <f>VLOOKUP($B367,'Config Measure Rules'!$A$2:$D$139,2,FALSE)</f>
        <v>1</v>
      </c>
      <c r="U367" s="125" t="b">
        <f>VLOOKUP($B367,'Config Measure Rules'!$A$2:$D$139,3,FALSE)</f>
        <v>0</v>
      </c>
      <c r="V367" s="125" t="b">
        <f>VLOOKUP($B367,'Config Measure Rules'!$A$2:$D$139,4,FALSE)</f>
        <v>0</v>
      </c>
    </row>
    <row r="368" spans="1:22" x14ac:dyDescent="0.3">
      <c r="A368" s="124">
        <v>362</v>
      </c>
      <c r="B368" s="71" t="s">
        <v>452</v>
      </c>
      <c r="C368" s="73" t="str">
        <f>VLOOKUP($B368,'Config Measure Rules'!$A$2:$E$139,5,FALSE)</f>
        <v>Short-Term</v>
      </c>
      <c r="D368" s="72" t="str">
        <f t="shared" si="5"/>
        <v>No</v>
      </c>
      <c r="E368" s="84"/>
      <c r="F368" s="85"/>
      <c r="G368" s="74"/>
      <c r="H368" s="93"/>
      <c r="I368" s="87"/>
      <c r="J368" s="87"/>
      <c r="K368" s="92"/>
      <c r="L368" s="87"/>
      <c r="M368" s="87"/>
      <c r="N368" s="92"/>
      <c r="O368" s="87"/>
      <c r="P368" s="88"/>
      <c r="Q368" s="89"/>
      <c r="R368" s="86"/>
      <c r="S368" s="77"/>
      <c r="T368" s="125" t="b">
        <f>VLOOKUP($B368,'Config Measure Rules'!$A$2:$D$139,2,FALSE)</f>
        <v>1</v>
      </c>
      <c r="U368" s="125" t="b">
        <f>VLOOKUP($B368,'Config Measure Rules'!$A$2:$D$139,3,FALSE)</f>
        <v>0</v>
      </c>
      <c r="V368" s="125" t="b">
        <f>VLOOKUP($B368,'Config Measure Rules'!$A$2:$D$139,4,FALSE)</f>
        <v>0</v>
      </c>
    </row>
    <row r="369" spans="1:22" x14ac:dyDescent="0.3">
      <c r="A369" s="124">
        <v>363</v>
      </c>
      <c r="B369" s="71" t="s">
        <v>452</v>
      </c>
      <c r="C369" s="73" t="str">
        <f>VLOOKUP($B369,'Config Measure Rules'!$A$2:$E$139,5,FALSE)</f>
        <v>Short-Term</v>
      </c>
      <c r="D369" s="72" t="str">
        <f t="shared" si="5"/>
        <v>No</v>
      </c>
      <c r="E369" s="84"/>
      <c r="F369" s="85"/>
      <c r="G369" s="74"/>
      <c r="H369" s="93"/>
      <c r="I369" s="87"/>
      <c r="J369" s="87"/>
      <c r="K369" s="92"/>
      <c r="L369" s="87"/>
      <c r="M369" s="87"/>
      <c r="N369" s="92"/>
      <c r="O369" s="87"/>
      <c r="P369" s="88"/>
      <c r="Q369" s="89"/>
      <c r="R369" s="86"/>
      <c r="S369" s="77"/>
      <c r="T369" s="125" t="b">
        <f>VLOOKUP($B369,'Config Measure Rules'!$A$2:$D$139,2,FALSE)</f>
        <v>1</v>
      </c>
      <c r="U369" s="125" t="b">
        <f>VLOOKUP($B369,'Config Measure Rules'!$A$2:$D$139,3,FALSE)</f>
        <v>0</v>
      </c>
      <c r="V369" s="125" t="b">
        <f>VLOOKUP($B369,'Config Measure Rules'!$A$2:$D$139,4,FALSE)</f>
        <v>0</v>
      </c>
    </row>
    <row r="370" spans="1:22" x14ac:dyDescent="0.3">
      <c r="A370" s="124">
        <v>364</v>
      </c>
      <c r="B370" s="71" t="s">
        <v>452</v>
      </c>
      <c r="C370" s="73" t="str">
        <f>VLOOKUP($B370,'Config Measure Rules'!$A$2:$E$139,5,FALSE)</f>
        <v>Short-Term</v>
      </c>
      <c r="D370" s="72" t="str">
        <f t="shared" si="5"/>
        <v>No</v>
      </c>
      <c r="E370" s="84"/>
      <c r="F370" s="85"/>
      <c r="G370" s="74"/>
      <c r="H370" s="93"/>
      <c r="I370" s="87"/>
      <c r="J370" s="87"/>
      <c r="K370" s="92"/>
      <c r="L370" s="87"/>
      <c r="M370" s="87"/>
      <c r="N370" s="92"/>
      <c r="O370" s="87"/>
      <c r="P370" s="88"/>
      <c r="Q370" s="89"/>
      <c r="R370" s="86"/>
      <c r="S370" s="77"/>
      <c r="T370" s="125" t="b">
        <f>VLOOKUP($B370,'Config Measure Rules'!$A$2:$D$139,2,FALSE)</f>
        <v>1</v>
      </c>
      <c r="U370" s="125" t="b">
        <f>VLOOKUP($B370,'Config Measure Rules'!$A$2:$D$139,3,FALSE)</f>
        <v>0</v>
      </c>
      <c r="V370" s="125" t="b">
        <f>VLOOKUP($B370,'Config Measure Rules'!$A$2:$D$139,4,FALSE)</f>
        <v>0</v>
      </c>
    </row>
    <row r="371" spans="1:22" x14ac:dyDescent="0.3">
      <c r="A371" s="124">
        <v>365</v>
      </c>
      <c r="B371" s="71" t="s">
        <v>452</v>
      </c>
      <c r="C371" s="73" t="str">
        <f>VLOOKUP($B371,'Config Measure Rules'!$A$2:$E$139,5,FALSE)</f>
        <v>Short-Term</v>
      </c>
      <c r="D371" s="72" t="str">
        <f t="shared" si="5"/>
        <v>No</v>
      </c>
      <c r="E371" s="84"/>
      <c r="F371" s="85"/>
      <c r="G371" s="74"/>
      <c r="H371" s="93"/>
      <c r="I371" s="87"/>
      <c r="J371" s="87"/>
      <c r="K371" s="92"/>
      <c r="L371" s="87"/>
      <c r="M371" s="87"/>
      <c r="N371" s="92"/>
      <c r="O371" s="87"/>
      <c r="P371" s="88"/>
      <c r="Q371" s="89"/>
      <c r="R371" s="86"/>
      <c r="S371" s="77"/>
      <c r="T371" s="125" t="b">
        <f>VLOOKUP($B371,'Config Measure Rules'!$A$2:$D$139,2,FALSE)</f>
        <v>1</v>
      </c>
      <c r="U371" s="125" t="b">
        <f>VLOOKUP($B371,'Config Measure Rules'!$A$2:$D$139,3,FALSE)</f>
        <v>0</v>
      </c>
      <c r="V371" s="125" t="b">
        <f>VLOOKUP($B371,'Config Measure Rules'!$A$2:$D$139,4,FALSE)</f>
        <v>0</v>
      </c>
    </row>
    <row r="372" spans="1:22" ht="25" x14ac:dyDescent="0.3">
      <c r="A372" s="124">
        <v>366</v>
      </c>
      <c r="B372" s="71" t="s">
        <v>453</v>
      </c>
      <c r="C372" s="72" t="str">
        <f>VLOOKUP($B372,'Config Measure Rules'!$A$2:$E$139,5,FALSE)</f>
        <v>Intermediate</v>
      </c>
      <c r="D372" s="72" t="str">
        <f t="shared" si="5"/>
        <v>No</v>
      </c>
      <c r="E372" s="73" t="s">
        <v>313</v>
      </c>
      <c r="F372" s="85"/>
      <c r="G372" s="74"/>
      <c r="H372" s="93"/>
      <c r="I372" s="88"/>
      <c r="J372" s="88"/>
      <c r="K372" s="89"/>
      <c r="L372" s="87"/>
      <c r="M372" s="87"/>
      <c r="N372" s="92"/>
      <c r="O372" s="88"/>
      <c r="P372" s="88"/>
      <c r="Q372" s="89"/>
      <c r="R372" s="86"/>
      <c r="S372" s="77"/>
      <c r="T372" s="125" t="b">
        <f>VLOOKUP($B372,'Config Measure Rules'!$A$2:$D$139,2,FALSE)</f>
        <v>1</v>
      </c>
      <c r="U372" s="125" t="b">
        <f>VLOOKUP($B372,'Config Measure Rules'!$A$2:$D$139,3,FALSE)</f>
        <v>1</v>
      </c>
      <c r="V372" s="125" t="b">
        <f>VLOOKUP($B372,'Config Measure Rules'!$A$2:$D$139,4,FALSE)</f>
        <v>0</v>
      </c>
    </row>
    <row r="373" spans="1:22" x14ac:dyDescent="0.3">
      <c r="A373" s="124">
        <v>367</v>
      </c>
      <c r="B373" s="71" t="s">
        <v>453</v>
      </c>
      <c r="C373" s="73" t="str">
        <f>VLOOKUP($B373,'Config Measure Rules'!$A$2:$E$139,5,FALSE)</f>
        <v>Intermediate</v>
      </c>
      <c r="D373" s="72" t="str">
        <f t="shared" si="5"/>
        <v>No</v>
      </c>
      <c r="E373" s="84"/>
      <c r="F373" s="85"/>
      <c r="G373" s="74"/>
      <c r="H373" s="93"/>
      <c r="I373" s="87"/>
      <c r="J373" s="87"/>
      <c r="K373" s="92"/>
      <c r="L373" s="87"/>
      <c r="M373" s="87"/>
      <c r="N373" s="92"/>
      <c r="O373" s="87"/>
      <c r="P373" s="88"/>
      <c r="Q373" s="89"/>
      <c r="R373" s="86"/>
      <c r="S373" s="77"/>
      <c r="T373" s="125" t="b">
        <f>VLOOKUP($B373,'Config Measure Rules'!$A$2:$D$139,2,FALSE)</f>
        <v>1</v>
      </c>
      <c r="U373" s="125" t="b">
        <f>VLOOKUP($B373,'Config Measure Rules'!$A$2:$D$139,3,FALSE)</f>
        <v>1</v>
      </c>
      <c r="V373" s="125" t="b">
        <f>VLOOKUP($B373,'Config Measure Rules'!$A$2:$D$139,4,FALSE)</f>
        <v>0</v>
      </c>
    </row>
    <row r="374" spans="1:22" x14ac:dyDescent="0.3">
      <c r="A374" s="124">
        <v>368</v>
      </c>
      <c r="B374" s="71" t="s">
        <v>453</v>
      </c>
      <c r="C374" s="73" t="str">
        <f>VLOOKUP($B374,'Config Measure Rules'!$A$2:$E$139,5,FALSE)</f>
        <v>Intermediate</v>
      </c>
      <c r="D374" s="72" t="str">
        <f t="shared" si="5"/>
        <v>No</v>
      </c>
      <c r="E374" s="84"/>
      <c r="F374" s="85"/>
      <c r="G374" s="74"/>
      <c r="H374" s="93"/>
      <c r="I374" s="87"/>
      <c r="J374" s="87"/>
      <c r="K374" s="92"/>
      <c r="L374" s="87"/>
      <c r="M374" s="87"/>
      <c r="N374" s="92"/>
      <c r="O374" s="87"/>
      <c r="P374" s="88"/>
      <c r="Q374" s="89"/>
      <c r="R374" s="86"/>
      <c r="S374" s="77"/>
      <c r="T374" s="125" t="b">
        <f>VLOOKUP($B374,'Config Measure Rules'!$A$2:$D$139,2,FALSE)</f>
        <v>1</v>
      </c>
      <c r="U374" s="125" t="b">
        <f>VLOOKUP($B374,'Config Measure Rules'!$A$2:$D$139,3,FALSE)</f>
        <v>1</v>
      </c>
      <c r="V374" s="125" t="b">
        <f>VLOOKUP($B374,'Config Measure Rules'!$A$2:$D$139,4,FALSE)</f>
        <v>0</v>
      </c>
    </row>
    <row r="375" spans="1:22" x14ac:dyDescent="0.3">
      <c r="A375" s="124">
        <v>369</v>
      </c>
      <c r="B375" s="71" t="s">
        <v>453</v>
      </c>
      <c r="C375" s="73" t="str">
        <f>VLOOKUP($B375,'Config Measure Rules'!$A$2:$E$139,5,FALSE)</f>
        <v>Intermediate</v>
      </c>
      <c r="D375" s="72" t="str">
        <f t="shared" si="5"/>
        <v>No</v>
      </c>
      <c r="E375" s="84"/>
      <c r="F375" s="85"/>
      <c r="G375" s="74"/>
      <c r="H375" s="93"/>
      <c r="I375" s="87"/>
      <c r="J375" s="87"/>
      <c r="K375" s="92"/>
      <c r="L375" s="87"/>
      <c r="M375" s="87"/>
      <c r="N375" s="92"/>
      <c r="O375" s="87"/>
      <c r="P375" s="88"/>
      <c r="Q375" s="89"/>
      <c r="R375" s="86"/>
      <c r="S375" s="77"/>
      <c r="T375" s="125" t="b">
        <f>VLOOKUP($B375,'Config Measure Rules'!$A$2:$D$139,2,FALSE)</f>
        <v>1</v>
      </c>
      <c r="U375" s="125" t="b">
        <f>VLOOKUP($B375,'Config Measure Rules'!$A$2:$D$139,3,FALSE)</f>
        <v>1</v>
      </c>
      <c r="V375" s="125" t="b">
        <f>VLOOKUP($B375,'Config Measure Rules'!$A$2:$D$139,4,FALSE)</f>
        <v>0</v>
      </c>
    </row>
    <row r="376" spans="1:22" x14ac:dyDescent="0.3">
      <c r="A376" s="124">
        <v>370</v>
      </c>
      <c r="B376" s="71" t="s">
        <v>453</v>
      </c>
      <c r="C376" s="73" t="str">
        <f>VLOOKUP($B376,'Config Measure Rules'!$A$2:$E$139,5,FALSE)</f>
        <v>Intermediate</v>
      </c>
      <c r="D376" s="72" t="str">
        <f t="shared" si="5"/>
        <v>No</v>
      </c>
      <c r="E376" s="84"/>
      <c r="F376" s="85"/>
      <c r="G376" s="74"/>
      <c r="H376" s="93"/>
      <c r="I376" s="87"/>
      <c r="J376" s="87"/>
      <c r="K376" s="92"/>
      <c r="L376" s="87"/>
      <c r="M376" s="87"/>
      <c r="N376" s="92"/>
      <c r="O376" s="87"/>
      <c r="P376" s="88"/>
      <c r="Q376" s="89"/>
      <c r="R376" s="86"/>
      <c r="S376" s="77"/>
      <c r="T376" s="125" t="b">
        <f>VLOOKUP($B376,'Config Measure Rules'!$A$2:$D$139,2,FALSE)</f>
        <v>1</v>
      </c>
      <c r="U376" s="125" t="b">
        <f>VLOOKUP($B376,'Config Measure Rules'!$A$2:$D$139,3,FALSE)</f>
        <v>1</v>
      </c>
      <c r="V376" s="125" t="b">
        <f>VLOOKUP($B376,'Config Measure Rules'!$A$2:$D$139,4,FALSE)</f>
        <v>0</v>
      </c>
    </row>
    <row r="377" spans="1:22" ht="25" x14ac:dyDescent="0.3">
      <c r="A377" s="124">
        <v>371</v>
      </c>
      <c r="B377" s="71" t="s">
        <v>454</v>
      </c>
      <c r="C377" s="72" t="str">
        <f>VLOOKUP($B377,'Config Measure Rules'!$A$2:$E$139,5,FALSE)</f>
        <v>Intermediate</v>
      </c>
      <c r="D377" s="72" t="str">
        <f t="shared" si="5"/>
        <v>No</v>
      </c>
      <c r="E377" s="73" t="s">
        <v>314</v>
      </c>
      <c r="F377" s="85"/>
      <c r="G377" s="74"/>
      <c r="H377" s="93"/>
      <c r="I377" s="88"/>
      <c r="J377" s="88"/>
      <c r="K377" s="89"/>
      <c r="L377" s="87"/>
      <c r="M377" s="87"/>
      <c r="N377" s="92"/>
      <c r="O377" s="88"/>
      <c r="P377" s="88"/>
      <c r="Q377" s="89"/>
      <c r="R377" s="86"/>
      <c r="S377" s="77"/>
      <c r="T377" s="125" t="b">
        <f>VLOOKUP($B377,'Config Measure Rules'!$A$2:$D$139,2,FALSE)</f>
        <v>1</v>
      </c>
      <c r="U377" s="125" t="b">
        <f>VLOOKUP($B377,'Config Measure Rules'!$A$2:$D$139,3,FALSE)</f>
        <v>1</v>
      </c>
      <c r="V377" s="125" t="b">
        <f>VLOOKUP($B377,'Config Measure Rules'!$A$2:$D$139,4,FALSE)</f>
        <v>0</v>
      </c>
    </row>
    <row r="378" spans="1:22" x14ac:dyDescent="0.3">
      <c r="A378" s="124">
        <v>372</v>
      </c>
      <c r="B378" s="71" t="s">
        <v>454</v>
      </c>
      <c r="C378" s="73" t="str">
        <f>VLOOKUP($B378,'Config Measure Rules'!$A$2:$E$139,5,FALSE)</f>
        <v>Intermediate</v>
      </c>
      <c r="D378" s="72" t="str">
        <f t="shared" si="5"/>
        <v>No</v>
      </c>
      <c r="E378" s="84"/>
      <c r="F378" s="85"/>
      <c r="G378" s="74"/>
      <c r="H378" s="93"/>
      <c r="I378" s="87"/>
      <c r="J378" s="87"/>
      <c r="K378" s="92"/>
      <c r="L378" s="87"/>
      <c r="M378" s="87"/>
      <c r="N378" s="92"/>
      <c r="O378" s="87"/>
      <c r="P378" s="88"/>
      <c r="Q378" s="89"/>
      <c r="R378" s="86"/>
      <c r="S378" s="77"/>
      <c r="T378" s="125" t="b">
        <f>VLOOKUP($B378,'Config Measure Rules'!$A$2:$D$139,2,FALSE)</f>
        <v>1</v>
      </c>
      <c r="U378" s="125" t="b">
        <f>VLOOKUP($B378,'Config Measure Rules'!$A$2:$D$139,3,FALSE)</f>
        <v>1</v>
      </c>
      <c r="V378" s="125" t="b">
        <f>VLOOKUP($B378,'Config Measure Rules'!$A$2:$D$139,4,FALSE)</f>
        <v>0</v>
      </c>
    </row>
    <row r="379" spans="1:22" x14ac:dyDescent="0.3">
      <c r="A379" s="124">
        <v>373</v>
      </c>
      <c r="B379" s="71" t="s">
        <v>454</v>
      </c>
      <c r="C379" s="73" t="str">
        <f>VLOOKUP($B379,'Config Measure Rules'!$A$2:$E$139,5,FALSE)</f>
        <v>Intermediate</v>
      </c>
      <c r="D379" s="72" t="str">
        <f t="shared" si="5"/>
        <v>No</v>
      </c>
      <c r="E379" s="84"/>
      <c r="F379" s="85"/>
      <c r="G379" s="74"/>
      <c r="H379" s="93"/>
      <c r="I379" s="87"/>
      <c r="J379" s="87"/>
      <c r="K379" s="92"/>
      <c r="L379" s="87"/>
      <c r="M379" s="87"/>
      <c r="N379" s="92"/>
      <c r="O379" s="87"/>
      <c r="P379" s="88"/>
      <c r="Q379" s="89"/>
      <c r="R379" s="86"/>
      <c r="S379" s="77"/>
      <c r="T379" s="125" t="b">
        <f>VLOOKUP($B379,'Config Measure Rules'!$A$2:$D$139,2,FALSE)</f>
        <v>1</v>
      </c>
      <c r="U379" s="125" t="b">
        <f>VLOOKUP($B379,'Config Measure Rules'!$A$2:$D$139,3,FALSE)</f>
        <v>1</v>
      </c>
      <c r="V379" s="125" t="b">
        <f>VLOOKUP($B379,'Config Measure Rules'!$A$2:$D$139,4,FALSE)</f>
        <v>0</v>
      </c>
    </row>
    <row r="380" spans="1:22" x14ac:dyDescent="0.3">
      <c r="A380" s="124">
        <v>374</v>
      </c>
      <c r="B380" s="71" t="s">
        <v>454</v>
      </c>
      <c r="C380" s="73" t="str">
        <f>VLOOKUP($B380,'Config Measure Rules'!$A$2:$E$139,5,FALSE)</f>
        <v>Intermediate</v>
      </c>
      <c r="D380" s="72" t="str">
        <f t="shared" si="5"/>
        <v>No</v>
      </c>
      <c r="E380" s="84"/>
      <c r="F380" s="85"/>
      <c r="G380" s="74"/>
      <c r="H380" s="93"/>
      <c r="I380" s="87"/>
      <c r="J380" s="87"/>
      <c r="K380" s="92"/>
      <c r="L380" s="87"/>
      <c r="M380" s="87"/>
      <c r="N380" s="92"/>
      <c r="O380" s="87"/>
      <c r="P380" s="88"/>
      <c r="Q380" s="89"/>
      <c r="R380" s="86"/>
      <c r="S380" s="77"/>
      <c r="T380" s="125" t="b">
        <f>VLOOKUP($B380,'Config Measure Rules'!$A$2:$D$139,2,FALSE)</f>
        <v>1</v>
      </c>
      <c r="U380" s="125" t="b">
        <f>VLOOKUP($B380,'Config Measure Rules'!$A$2:$D$139,3,FALSE)</f>
        <v>1</v>
      </c>
      <c r="V380" s="125" t="b">
        <f>VLOOKUP($B380,'Config Measure Rules'!$A$2:$D$139,4,FALSE)</f>
        <v>0</v>
      </c>
    </row>
    <row r="381" spans="1:22" x14ac:dyDescent="0.3">
      <c r="A381" s="124">
        <v>375</v>
      </c>
      <c r="B381" s="71" t="s">
        <v>454</v>
      </c>
      <c r="C381" s="73" t="str">
        <f>VLOOKUP($B381,'Config Measure Rules'!$A$2:$E$139,5,FALSE)</f>
        <v>Intermediate</v>
      </c>
      <c r="D381" s="72" t="str">
        <f t="shared" si="5"/>
        <v>No</v>
      </c>
      <c r="E381" s="84"/>
      <c r="F381" s="85"/>
      <c r="G381" s="74"/>
      <c r="H381" s="93"/>
      <c r="I381" s="87"/>
      <c r="J381" s="87"/>
      <c r="K381" s="92"/>
      <c r="L381" s="87"/>
      <c r="M381" s="87"/>
      <c r="N381" s="92"/>
      <c r="O381" s="87"/>
      <c r="P381" s="88"/>
      <c r="Q381" s="89"/>
      <c r="R381" s="86"/>
      <c r="S381" s="77"/>
      <c r="T381" s="125" t="b">
        <f>VLOOKUP($B381,'Config Measure Rules'!$A$2:$D$139,2,FALSE)</f>
        <v>1</v>
      </c>
      <c r="U381" s="125" t="b">
        <f>VLOOKUP($B381,'Config Measure Rules'!$A$2:$D$139,3,FALSE)</f>
        <v>1</v>
      </c>
      <c r="V381" s="125" t="b">
        <f>VLOOKUP($B381,'Config Measure Rules'!$A$2:$D$139,4,FALSE)</f>
        <v>0</v>
      </c>
    </row>
    <row r="382" spans="1:22" ht="25" x14ac:dyDescent="0.3">
      <c r="A382" s="124">
        <v>376</v>
      </c>
      <c r="B382" s="71" t="s">
        <v>455</v>
      </c>
      <c r="C382" s="72" t="str">
        <f>VLOOKUP($B382,'Config Measure Rules'!$A$2:$E$139,5,FALSE)</f>
        <v>Intermediate</v>
      </c>
      <c r="D382" s="72" t="str">
        <f t="shared" si="5"/>
        <v>No</v>
      </c>
      <c r="E382" s="73" t="s">
        <v>315</v>
      </c>
      <c r="F382" s="85"/>
      <c r="G382" s="74"/>
      <c r="H382" s="93"/>
      <c r="I382" s="88"/>
      <c r="J382" s="88"/>
      <c r="K382" s="89"/>
      <c r="L382" s="87"/>
      <c r="M382" s="87"/>
      <c r="N382" s="92"/>
      <c r="O382" s="88"/>
      <c r="P382" s="88"/>
      <c r="Q382" s="89"/>
      <c r="R382" s="86"/>
      <c r="S382" s="77"/>
      <c r="T382" s="125" t="b">
        <f>VLOOKUP($B382,'Config Measure Rules'!$A$2:$D$139,2,FALSE)</f>
        <v>1</v>
      </c>
      <c r="U382" s="125" t="b">
        <f>VLOOKUP($B382,'Config Measure Rules'!$A$2:$D$139,3,FALSE)</f>
        <v>1</v>
      </c>
      <c r="V382" s="125" t="b">
        <f>VLOOKUP($B382,'Config Measure Rules'!$A$2:$D$139,4,FALSE)</f>
        <v>0</v>
      </c>
    </row>
    <row r="383" spans="1:22" x14ac:dyDescent="0.3">
      <c r="A383" s="124">
        <v>377</v>
      </c>
      <c r="B383" s="71" t="s">
        <v>455</v>
      </c>
      <c r="C383" s="73" t="str">
        <f>VLOOKUP($B383,'Config Measure Rules'!$A$2:$E$139,5,FALSE)</f>
        <v>Intermediate</v>
      </c>
      <c r="D383" s="72" t="str">
        <f t="shared" si="5"/>
        <v>No</v>
      </c>
      <c r="E383" s="84"/>
      <c r="F383" s="85"/>
      <c r="G383" s="74"/>
      <c r="H383" s="93"/>
      <c r="I383" s="87"/>
      <c r="J383" s="87"/>
      <c r="K383" s="92"/>
      <c r="L383" s="87"/>
      <c r="M383" s="87"/>
      <c r="N383" s="92"/>
      <c r="O383" s="87"/>
      <c r="P383" s="88"/>
      <c r="Q383" s="89"/>
      <c r="R383" s="86"/>
      <c r="S383" s="77"/>
      <c r="T383" s="125" t="b">
        <f>VLOOKUP($B383,'Config Measure Rules'!$A$2:$D$139,2,FALSE)</f>
        <v>1</v>
      </c>
      <c r="U383" s="125" t="b">
        <f>VLOOKUP($B383,'Config Measure Rules'!$A$2:$D$139,3,FALSE)</f>
        <v>1</v>
      </c>
      <c r="V383" s="125" t="b">
        <f>VLOOKUP($B383,'Config Measure Rules'!$A$2:$D$139,4,FALSE)</f>
        <v>0</v>
      </c>
    </row>
    <row r="384" spans="1:22" x14ac:dyDescent="0.3">
      <c r="A384" s="124">
        <v>378</v>
      </c>
      <c r="B384" s="71" t="s">
        <v>455</v>
      </c>
      <c r="C384" s="73" t="str">
        <f>VLOOKUP($B384,'Config Measure Rules'!$A$2:$E$139,5,FALSE)</f>
        <v>Intermediate</v>
      </c>
      <c r="D384" s="72" t="str">
        <f t="shared" si="5"/>
        <v>No</v>
      </c>
      <c r="E384" s="84"/>
      <c r="F384" s="85"/>
      <c r="G384" s="74"/>
      <c r="H384" s="93"/>
      <c r="I384" s="87"/>
      <c r="J384" s="87"/>
      <c r="K384" s="92"/>
      <c r="L384" s="87"/>
      <c r="M384" s="87"/>
      <c r="N384" s="92"/>
      <c r="O384" s="87"/>
      <c r="P384" s="88"/>
      <c r="Q384" s="89"/>
      <c r="R384" s="86"/>
      <c r="S384" s="77"/>
      <c r="T384" s="125" t="b">
        <f>VLOOKUP($B384,'Config Measure Rules'!$A$2:$D$139,2,FALSE)</f>
        <v>1</v>
      </c>
      <c r="U384" s="125" t="b">
        <f>VLOOKUP($B384,'Config Measure Rules'!$A$2:$D$139,3,FALSE)</f>
        <v>1</v>
      </c>
      <c r="V384" s="125" t="b">
        <f>VLOOKUP($B384,'Config Measure Rules'!$A$2:$D$139,4,FALSE)</f>
        <v>0</v>
      </c>
    </row>
    <row r="385" spans="1:22" x14ac:dyDescent="0.3">
      <c r="A385" s="124">
        <v>379</v>
      </c>
      <c r="B385" s="71" t="s">
        <v>455</v>
      </c>
      <c r="C385" s="73" t="str">
        <f>VLOOKUP($B385,'Config Measure Rules'!$A$2:$E$139,5,FALSE)</f>
        <v>Intermediate</v>
      </c>
      <c r="D385" s="72" t="str">
        <f t="shared" si="5"/>
        <v>No</v>
      </c>
      <c r="E385" s="84"/>
      <c r="F385" s="85"/>
      <c r="G385" s="74"/>
      <c r="H385" s="93"/>
      <c r="I385" s="87"/>
      <c r="J385" s="87"/>
      <c r="K385" s="92"/>
      <c r="L385" s="87"/>
      <c r="M385" s="87"/>
      <c r="N385" s="92"/>
      <c r="O385" s="87"/>
      <c r="P385" s="88"/>
      <c r="Q385" s="89"/>
      <c r="R385" s="86"/>
      <c r="S385" s="77"/>
      <c r="T385" s="125" t="b">
        <f>VLOOKUP($B385,'Config Measure Rules'!$A$2:$D$139,2,FALSE)</f>
        <v>1</v>
      </c>
      <c r="U385" s="125" t="b">
        <f>VLOOKUP($B385,'Config Measure Rules'!$A$2:$D$139,3,FALSE)</f>
        <v>1</v>
      </c>
      <c r="V385" s="125" t="b">
        <f>VLOOKUP($B385,'Config Measure Rules'!$A$2:$D$139,4,FALSE)</f>
        <v>0</v>
      </c>
    </row>
    <row r="386" spans="1:22" x14ac:dyDescent="0.3">
      <c r="A386" s="124">
        <v>380</v>
      </c>
      <c r="B386" s="71" t="s">
        <v>455</v>
      </c>
      <c r="C386" s="73" t="str">
        <f>VLOOKUP($B386,'Config Measure Rules'!$A$2:$E$139,5,FALSE)</f>
        <v>Intermediate</v>
      </c>
      <c r="D386" s="72" t="str">
        <f t="shared" si="5"/>
        <v>No</v>
      </c>
      <c r="E386" s="84"/>
      <c r="F386" s="85"/>
      <c r="G386" s="74"/>
      <c r="H386" s="93"/>
      <c r="I386" s="87"/>
      <c r="J386" s="87"/>
      <c r="K386" s="92"/>
      <c r="L386" s="87"/>
      <c r="M386" s="87"/>
      <c r="N386" s="92"/>
      <c r="O386" s="87"/>
      <c r="P386" s="88"/>
      <c r="Q386" s="89"/>
      <c r="R386" s="86"/>
      <c r="S386" s="77"/>
      <c r="T386" s="125" t="b">
        <f>VLOOKUP($B386,'Config Measure Rules'!$A$2:$D$139,2,FALSE)</f>
        <v>1</v>
      </c>
      <c r="U386" s="125" t="b">
        <f>VLOOKUP($B386,'Config Measure Rules'!$A$2:$D$139,3,FALSE)</f>
        <v>1</v>
      </c>
      <c r="V386" s="125" t="b">
        <f>VLOOKUP($B386,'Config Measure Rules'!$A$2:$D$139,4,FALSE)</f>
        <v>0</v>
      </c>
    </row>
    <row r="387" spans="1:22" ht="25" x14ac:dyDescent="0.3">
      <c r="A387" s="124">
        <v>381</v>
      </c>
      <c r="B387" s="71" t="s">
        <v>456</v>
      </c>
      <c r="C387" s="72" t="str">
        <f>VLOOKUP($B387,'Config Measure Rules'!$A$2:$E$139,5,FALSE)</f>
        <v>Long-Term</v>
      </c>
      <c r="D387" s="72" t="str">
        <f t="shared" si="5"/>
        <v>No</v>
      </c>
      <c r="E387" s="73" t="s">
        <v>316</v>
      </c>
      <c r="F387" s="85"/>
      <c r="G387" s="74"/>
      <c r="H387" s="93"/>
      <c r="I387" s="88"/>
      <c r="J387" s="88"/>
      <c r="K387" s="89"/>
      <c r="L387" s="87"/>
      <c r="M387" s="87"/>
      <c r="N387" s="92"/>
      <c r="O387" s="88"/>
      <c r="P387" s="88"/>
      <c r="Q387" s="89"/>
      <c r="R387" s="86"/>
      <c r="S387" s="77"/>
      <c r="T387" s="125" t="b">
        <f>VLOOKUP($B387,'Config Measure Rules'!$A$2:$D$139,2,FALSE)</f>
        <v>1</v>
      </c>
      <c r="U387" s="125" t="b">
        <f>VLOOKUP($B387,'Config Measure Rules'!$A$2:$D$139,3,FALSE)</f>
        <v>1</v>
      </c>
      <c r="V387" s="125" t="b">
        <f>VLOOKUP($B387,'Config Measure Rules'!$A$2:$D$139,4,FALSE)</f>
        <v>0</v>
      </c>
    </row>
    <row r="388" spans="1:22" x14ac:dyDescent="0.3">
      <c r="A388" s="124">
        <v>382</v>
      </c>
      <c r="B388" s="71" t="s">
        <v>456</v>
      </c>
      <c r="C388" s="73" t="str">
        <f>VLOOKUP($B388,'Config Measure Rules'!$A$2:$E$139,5,FALSE)</f>
        <v>Long-Term</v>
      </c>
      <c r="D388" s="72" t="str">
        <f t="shared" si="5"/>
        <v>No</v>
      </c>
      <c r="E388" s="84"/>
      <c r="F388" s="85"/>
      <c r="G388" s="74"/>
      <c r="H388" s="93"/>
      <c r="I388" s="87"/>
      <c r="J388" s="87"/>
      <c r="K388" s="92"/>
      <c r="L388" s="87"/>
      <c r="M388" s="87"/>
      <c r="N388" s="92"/>
      <c r="O388" s="87"/>
      <c r="P388" s="88"/>
      <c r="Q388" s="89"/>
      <c r="R388" s="86"/>
      <c r="S388" s="77"/>
      <c r="T388" s="125" t="b">
        <f>VLOOKUP($B388,'Config Measure Rules'!$A$2:$D$139,2,FALSE)</f>
        <v>1</v>
      </c>
      <c r="U388" s="125" t="b">
        <f>VLOOKUP($B388,'Config Measure Rules'!$A$2:$D$139,3,FALSE)</f>
        <v>1</v>
      </c>
      <c r="V388" s="125" t="b">
        <f>VLOOKUP($B388,'Config Measure Rules'!$A$2:$D$139,4,FALSE)</f>
        <v>0</v>
      </c>
    </row>
    <row r="389" spans="1:22" x14ac:dyDescent="0.3">
      <c r="A389" s="124">
        <v>383</v>
      </c>
      <c r="B389" s="71" t="s">
        <v>456</v>
      </c>
      <c r="C389" s="73" t="str">
        <f>VLOOKUP($B389,'Config Measure Rules'!$A$2:$E$139,5,FALSE)</f>
        <v>Long-Term</v>
      </c>
      <c r="D389" s="72" t="str">
        <f t="shared" si="5"/>
        <v>No</v>
      </c>
      <c r="E389" s="84"/>
      <c r="F389" s="85"/>
      <c r="G389" s="74"/>
      <c r="H389" s="93"/>
      <c r="I389" s="87"/>
      <c r="J389" s="87"/>
      <c r="K389" s="92"/>
      <c r="L389" s="87"/>
      <c r="M389" s="87"/>
      <c r="N389" s="92"/>
      <c r="O389" s="87"/>
      <c r="P389" s="88"/>
      <c r="Q389" s="89"/>
      <c r="R389" s="86"/>
      <c r="S389" s="77"/>
      <c r="T389" s="125" t="b">
        <f>VLOOKUP($B389,'Config Measure Rules'!$A$2:$D$139,2,FALSE)</f>
        <v>1</v>
      </c>
      <c r="U389" s="125" t="b">
        <f>VLOOKUP($B389,'Config Measure Rules'!$A$2:$D$139,3,FALSE)</f>
        <v>1</v>
      </c>
      <c r="V389" s="125" t="b">
        <f>VLOOKUP($B389,'Config Measure Rules'!$A$2:$D$139,4,FALSE)</f>
        <v>0</v>
      </c>
    </row>
    <row r="390" spans="1:22" x14ac:dyDescent="0.3">
      <c r="A390" s="124">
        <v>384</v>
      </c>
      <c r="B390" s="71" t="s">
        <v>456</v>
      </c>
      <c r="C390" s="73" t="str">
        <f>VLOOKUP($B390,'Config Measure Rules'!$A$2:$E$139,5,FALSE)</f>
        <v>Long-Term</v>
      </c>
      <c r="D390" s="72" t="str">
        <f t="shared" ref="D390:D453" si="6">IF(COUNTA(F390:R390)&gt;=1,"Yes", "No")</f>
        <v>No</v>
      </c>
      <c r="E390" s="84"/>
      <c r="F390" s="85"/>
      <c r="G390" s="74"/>
      <c r="H390" s="93"/>
      <c r="I390" s="87"/>
      <c r="J390" s="87"/>
      <c r="K390" s="92"/>
      <c r="L390" s="87"/>
      <c r="M390" s="87"/>
      <c r="N390" s="92"/>
      <c r="O390" s="87"/>
      <c r="P390" s="88"/>
      <c r="Q390" s="89"/>
      <c r="R390" s="86"/>
      <c r="S390" s="77"/>
      <c r="T390" s="125" t="b">
        <f>VLOOKUP($B390,'Config Measure Rules'!$A$2:$D$139,2,FALSE)</f>
        <v>1</v>
      </c>
      <c r="U390" s="125" t="b">
        <f>VLOOKUP($B390,'Config Measure Rules'!$A$2:$D$139,3,FALSE)</f>
        <v>1</v>
      </c>
      <c r="V390" s="125" t="b">
        <f>VLOOKUP($B390,'Config Measure Rules'!$A$2:$D$139,4,FALSE)</f>
        <v>0</v>
      </c>
    </row>
    <row r="391" spans="1:22" x14ac:dyDescent="0.3">
      <c r="A391" s="124">
        <v>385</v>
      </c>
      <c r="B391" s="71" t="s">
        <v>456</v>
      </c>
      <c r="C391" s="73" t="str">
        <f>VLOOKUP($B391,'Config Measure Rules'!$A$2:$E$139,5,FALSE)</f>
        <v>Long-Term</v>
      </c>
      <c r="D391" s="72" t="str">
        <f t="shared" si="6"/>
        <v>No</v>
      </c>
      <c r="E391" s="84"/>
      <c r="F391" s="85"/>
      <c r="G391" s="74"/>
      <c r="H391" s="93"/>
      <c r="I391" s="87"/>
      <c r="J391" s="87"/>
      <c r="K391" s="92"/>
      <c r="L391" s="87"/>
      <c r="M391" s="87"/>
      <c r="N391" s="92"/>
      <c r="O391" s="87"/>
      <c r="P391" s="88"/>
      <c r="Q391" s="89"/>
      <c r="R391" s="86"/>
      <c r="S391" s="77"/>
      <c r="T391" s="125" t="b">
        <f>VLOOKUP($B391,'Config Measure Rules'!$A$2:$D$139,2,FALSE)</f>
        <v>1</v>
      </c>
      <c r="U391" s="125" t="b">
        <f>VLOOKUP($B391,'Config Measure Rules'!$A$2:$D$139,3,FALSE)</f>
        <v>1</v>
      </c>
      <c r="V391" s="125" t="b">
        <f>VLOOKUP($B391,'Config Measure Rules'!$A$2:$D$139,4,FALSE)</f>
        <v>0</v>
      </c>
    </row>
    <row r="392" spans="1:22" ht="100" x14ac:dyDescent="0.3">
      <c r="A392" s="124">
        <v>386</v>
      </c>
      <c r="B392" s="71" t="s">
        <v>457</v>
      </c>
      <c r="C392" s="72" t="str">
        <f>VLOOKUP($B392,'Config Measure Rules'!$A$2:$E$139,5,FALSE)</f>
        <v>Short-Term</v>
      </c>
      <c r="D392" s="72" t="str">
        <f t="shared" si="6"/>
        <v>Yes</v>
      </c>
      <c r="E392" s="73" t="s">
        <v>317</v>
      </c>
      <c r="F392" s="85" t="s">
        <v>154</v>
      </c>
      <c r="G392" s="74" t="s">
        <v>679</v>
      </c>
      <c r="H392" s="93">
        <v>42156</v>
      </c>
      <c r="I392" s="87">
        <v>11</v>
      </c>
      <c r="J392" s="87">
        <v>27</v>
      </c>
      <c r="K392" s="92"/>
      <c r="L392" s="87">
        <v>13</v>
      </c>
      <c r="M392" s="87">
        <v>735</v>
      </c>
      <c r="N392" s="92"/>
      <c r="O392" s="88">
        <v>15</v>
      </c>
      <c r="P392" s="88">
        <v>125</v>
      </c>
      <c r="Q392" s="89"/>
      <c r="R392" s="86" t="s">
        <v>763</v>
      </c>
      <c r="S392" s="77"/>
      <c r="T392" s="125" t="b">
        <f>VLOOKUP($B392,'Config Measure Rules'!$A$2:$D$139,2,FALSE)</f>
        <v>1</v>
      </c>
      <c r="U392" s="125" t="b">
        <f>VLOOKUP($B392,'Config Measure Rules'!$A$2:$D$139,3,FALSE)</f>
        <v>1</v>
      </c>
      <c r="V392" s="125" t="b">
        <f>VLOOKUP($B392,'Config Measure Rules'!$A$2:$D$139,4,FALSE)</f>
        <v>0</v>
      </c>
    </row>
    <row r="393" spans="1:22" x14ac:dyDescent="0.3">
      <c r="A393" s="124">
        <v>387</v>
      </c>
      <c r="B393" s="71" t="s">
        <v>457</v>
      </c>
      <c r="C393" s="73" t="str">
        <f>VLOOKUP($B393,'Config Measure Rules'!$A$2:$E$139,5,FALSE)</f>
        <v>Short-Term</v>
      </c>
      <c r="D393" s="72" t="str">
        <f t="shared" si="6"/>
        <v>No</v>
      </c>
      <c r="E393" s="84"/>
      <c r="F393" s="85"/>
      <c r="G393" s="74"/>
      <c r="H393" s="93"/>
      <c r="I393" s="87"/>
      <c r="J393" s="87"/>
      <c r="K393" s="92"/>
      <c r="L393" s="87"/>
      <c r="M393" s="87"/>
      <c r="N393" s="92"/>
      <c r="O393" s="87"/>
      <c r="P393" s="88"/>
      <c r="Q393" s="89"/>
      <c r="R393" s="86"/>
      <c r="S393" s="77"/>
      <c r="T393" s="125" t="b">
        <f>VLOOKUP($B393,'Config Measure Rules'!$A$2:$D$139,2,FALSE)</f>
        <v>1</v>
      </c>
      <c r="U393" s="125" t="b">
        <f>VLOOKUP($B393,'Config Measure Rules'!$A$2:$D$139,3,FALSE)</f>
        <v>1</v>
      </c>
      <c r="V393" s="125" t="b">
        <f>VLOOKUP($B393,'Config Measure Rules'!$A$2:$D$139,4,FALSE)</f>
        <v>0</v>
      </c>
    </row>
    <row r="394" spans="1:22" x14ac:dyDescent="0.3">
      <c r="A394" s="124">
        <v>388</v>
      </c>
      <c r="B394" s="71" t="s">
        <v>457</v>
      </c>
      <c r="C394" s="73" t="str">
        <f>VLOOKUP($B394,'Config Measure Rules'!$A$2:$E$139,5,FALSE)</f>
        <v>Short-Term</v>
      </c>
      <c r="D394" s="72" t="str">
        <f t="shared" si="6"/>
        <v>No</v>
      </c>
      <c r="E394" s="84"/>
      <c r="F394" s="85"/>
      <c r="G394" s="74"/>
      <c r="H394" s="93"/>
      <c r="I394" s="87"/>
      <c r="J394" s="87"/>
      <c r="K394" s="92"/>
      <c r="L394" s="87"/>
      <c r="M394" s="87"/>
      <c r="N394" s="92"/>
      <c r="O394" s="87"/>
      <c r="P394" s="88"/>
      <c r="Q394" s="89"/>
      <c r="R394" s="86"/>
      <c r="S394" s="77"/>
      <c r="T394" s="125" t="b">
        <f>VLOOKUP($B394,'Config Measure Rules'!$A$2:$D$139,2,FALSE)</f>
        <v>1</v>
      </c>
      <c r="U394" s="125" t="b">
        <f>VLOOKUP($B394,'Config Measure Rules'!$A$2:$D$139,3,FALSE)</f>
        <v>1</v>
      </c>
      <c r="V394" s="125" t="b">
        <f>VLOOKUP($B394,'Config Measure Rules'!$A$2:$D$139,4,FALSE)</f>
        <v>0</v>
      </c>
    </row>
    <row r="395" spans="1:22" x14ac:dyDescent="0.3">
      <c r="A395" s="124">
        <v>389</v>
      </c>
      <c r="B395" s="71" t="s">
        <v>457</v>
      </c>
      <c r="C395" s="73" t="str">
        <f>VLOOKUP($B395,'Config Measure Rules'!$A$2:$E$139,5,FALSE)</f>
        <v>Short-Term</v>
      </c>
      <c r="D395" s="72" t="str">
        <f t="shared" si="6"/>
        <v>No</v>
      </c>
      <c r="E395" s="84"/>
      <c r="F395" s="85"/>
      <c r="G395" s="74"/>
      <c r="H395" s="93"/>
      <c r="I395" s="87"/>
      <c r="J395" s="87"/>
      <c r="K395" s="92"/>
      <c r="L395" s="87"/>
      <c r="M395" s="87"/>
      <c r="N395" s="92"/>
      <c r="O395" s="87"/>
      <c r="P395" s="88"/>
      <c r="Q395" s="89"/>
      <c r="R395" s="86"/>
      <c r="S395" s="77"/>
      <c r="T395" s="125" t="b">
        <f>VLOOKUP($B395,'Config Measure Rules'!$A$2:$D$139,2,FALSE)</f>
        <v>1</v>
      </c>
      <c r="U395" s="125" t="b">
        <f>VLOOKUP($B395,'Config Measure Rules'!$A$2:$D$139,3,FALSE)</f>
        <v>1</v>
      </c>
      <c r="V395" s="125" t="b">
        <f>VLOOKUP($B395,'Config Measure Rules'!$A$2:$D$139,4,FALSE)</f>
        <v>0</v>
      </c>
    </row>
    <row r="396" spans="1:22" x14ac:dyDescent="0.3">
      <c r="A396" s="124">
        <v>390</v>
      </c>
      <c r="B396" s="71" t="s">
        <v>457</v>
      </c>
      <c r="C396" s="73" t="str">
        <f>VLOOKUP($B396,'Config Measure Rules'!$A$2:$E$139,5,FALSE)</f>
        <v>Short-Term</v>
      </c>
      <c r="D396" s="72" t="str">
        <f t="shared" si="6"/>
        <v>No</v>
      </c>
      <c r="E396" s="84"/>
      <c r="F396" s="85"/>
      <c r="G396" s="74"/>
      <c r="H396" s="93"/>
      <c r="I396" s="87"/>
      <c r="J396" s="87"/>
      <c r="K396" s="92"/>
      <c r="L396" s="87"/>
      <c r="M396" s="87"/>
      <c r="N396" s="92"/>
      <c r="O396" s="87"/>
      <c r="P396" s="88"/>
      <c r="Q396" s="89"/>
      <c r="R396" s="86"/>
      <c r="S396" s="77"/>
      <c r="T396" s="125" t="b">
        <f>VLOOKUP($B396,'Config Measure Rules'!$A$2:$D$139,2,FALSE)</f>
        <v>1</v>
      </c>
      <c r="U396" s="125" t="b">
        <f>VLOOKUP($B396,'Config Measure Rules'!$A$2:$D$139,3,FALSE)</f>
        <v>1</v>
      </c>
      <c r="V396" s="125" t="b">
        <f>VLOOKUP($B396,'Config Measure Rules'!$A$2:$D$139,4,FALSE)</f>
        <v>0</v>
      </c>
    </row>
    <row r="397" spans="1:22" ht="37.5" x14ac:dyDescent="0.3">
      <c r="A397" s="124">
        <v>391</v>
      </c>
      <c r="B397" s="71" t="s">
        <v>458</v>
      </c>
      <c r="C397" s="72" t="str">
        <f>VLOOKUP($B397,'Config Measure Rules'!$A$2:$E$139,5,FALSE)</f>
        <v>Short-Term</v>
      </c>
      <c r="D397" s="72" t="str">
        <f t="shared" si="6"/>
        <v>No</v>
      </c>
      <c r="E397" s="73" t="s">
        <v>318</v>
      </c>
      <c r="F397" s="85"/>
      <c r="G397" s="74"/>
      <c r="H397" s="93"/>
      <c r="I397" s="88"/>
      <c r="J397" s="88"/>
      <c r="K397" s="89"/>
      <c r="L397" s="87"/>
      <c r="M397" s="87"/>
      <c r="N397" s="92"/>
      <c r="O397" s="88"/>
      <c r="P397" s="88"/>
      <c r="Q397" s="89"/>
      <c r="R397" s="86"/>
      <c r="S397" s="77"/>
      <c r="T397" s="125" t="b">
        <f>VLOOKUP($B397,'Config Measure Rules'!$A$2:$D$139,2,FALSE)</f>
        <v>1</v>
      </c>
      <c r="U397" s="125" t="b">
        <f>VLOOKUP($B397,'Config Measure Rules'!$A$2:$D$139,3,FALSE)</f>
        <v>1</v>
      </c>
      <c r="V397" s="125" t="b">
        <f>VLOOKUP($B397,'Config Measure Rules'!$A$2:$D$139,4,FALSE)</f>
        <v>0</v>
      </c>
    </row>
    <row r="398" spans="1:22" x14ac:dyDescent="0.3">
      <c r="A398" s="124">
        <v>392</v>
      </c>
      <c r="B398" s="71" t="s">
        <v>458</v>
      </c>
      <c r="C398" s="73" t="str">
        <f>VLOOKUP($B398,'Config Measure Rules'!$A$2:$E$139,5,FALSE)</f>
        <v>Short-Term</v>
      </c>
      <c r="D398" s="72" t="str">
        <f t="shared" si="6"/>
        <v>No</v>
      </c>
      <c r="E398" s="84"/>
      <c r="F398" s="85"/>
      <c r="G398" s="74"/>
      <c r="H398" s="93"/>
      <c r="I398" s="87"/>
      <c r="J398" s="87"/>
      <c r="K398" s="92"/>
      <c r="L398" s="87"/>
      <c r="M398" s="87"/>
      <c r="N398" s="92"/>
      <c r="O398" s="87"/>
      <c r="P398" s="88"/>
      <c r="Q398" s="89"/>
      <c r="R398" s="86"/>
      <c r="S398" s="77"/>
      <c r="T398" s="125" t="b">
        <f>VLOOKUP($B398,'Config Measure Rules'!$A$2:$D$139,2,FALSE)</f>
        <v>1</v>
      </c>
      <c r="U398" s="125" t="b">
        <f>VLOOKUP($B398,'Config Measure Rules'!$A$2:$D$139,3,FALSE)</f>
        <v>1</v>
      </c>
      <c r="V398" s="125" t="b">
        <f>VLOOKUP($B398,'Config Measure Rules'!$A$2:$D$139,4,FALSE)</f>
        <v>0</v>
      </c>
    </row>
    <row r="399" spans="1:22" x14ac:dyDescent="0.3">
      <c r="A399" s="124">
        <v>393</v>
      </c>
      <c r="B399" s="71" t="s">
        <v>458</v>
      </c>
      <c r="C399" s="73" t="str">
        <f>VLOOKUP($B399,'Config Measure Rules'!$A$2:$E$139,5,FALSE)</f>
        <v>Short-Term</v>
      </c>
      <c r="D399" s="72" t="str">
        <f t="shared" si="6"/>
        <v>No</v>
      </c>
      <c r="E399" s="84"/>
      <c r="F399" s="85"/>
      <c r="G399" s="74"/>
      <c r="H399" s="93"/>
      <c r="I399" s="87"/>
      <c r="J399" s="87"/>
      <c r="K399" s="92"/>
      <c r="L399" s="87"/>
      <c r="M399" s="87"/>
      <c r="N399" s="92"/>
      <c r="O399" s="87"/>
      <c r="P399" s="88"/>
      <c r="Q399" s="89"/>
      <c r="R399" s="86"/>
      <c r="S399" s="77"/>
      <c r="T399" s="125" t="b">
        <f>VLOOKUP($B399,'Config Measure Rules'!$A$2:$D$139,2,FALSE)</f>
        <v>1</v>
      </c>
      <c r="U399" s="125" t="b">
        <f>VLOOKUP($B399,'Config Measure Rules'!$A$2:$D$139,3,FALSE)</f>
        <v>1</v>
      </c>
      <c r="V399" s="125" t="b">
        <f>VLOOKUP($B399,'Config Measure Rules'!$A$2:$D$139,4,FALSE)</f>
        <v>0</v>
      </c>
    </row>
    <row r="400" spans="1:22" x14ac:dyDescent="0.3">
      <c r="A400" s="124">
        <v>394</v>
      </c>
      <c r="B400" s="71" t="s">
        <v>458</v>
      </c>
      <c r="C400" s="73" t="str">
        <f>VLOOKUP($B400,'Config Measure Rules'!$A$2:$E$139,5,FALSE)</f>
        <v>Short-Term</v>
      </c>
      <c r="D400" s="72" t="str">
        <f t="shared" si="6"/>
        <v>No</v>
      </c>
      <c r="E400" s="84"/>
      <c r="F400" s="85"/>
      <c r="G400" s="74"/>
      <c r="H400" s="93"/>
      <c r="I400" s="87"/>
      <c r="J400" s="87"/>
      <c r="K400" s="92"/>
      <c r="L400" s="87"/>
      <c r="M400" s="87"/>
      <c r="N400" s="92"/>
      <c r="O400" s="87"/>
      <c r="P400" s="88"/>
      <c r="Q400" s="89"/>
      <c r="R400" s="86"/>
      <c r="S400" s="77"/>
      <c r="T400" s="125" t="b">
        <f>VLOOKUP($B400,'Config Measure Rules'!$A$2:$D$139,2,FALSE)</f>
        <v>1</v>
      </c>
      <c r="U400" s="125" t="b">
        <f>VLOOKUP($B400,'Config Measure Rules'!$A$2:$D$139,3,FALSE)</f>
        <v>1</v>
      </c>
      <c r="V400" s="125" t="b">
        <f>VLOOKUP($B400,'Config Measure Rules'!$A$2:$D$139,4,FALSE)</f>
        <v>0</v>
      </c>
    </row>
    <row r="401" spans="1:22" x14ac:dyDescent="0.3">
      <c r="A401" s="124">
        <v>395</v>
      </c>
      <c r="B401" s="71" t="s">
        <v>458</v>
      </c>
      <c r="C401" s="73" t="str">
        <f>VLOOKUP($B401,'Config Measure Rules'!$A$2:$E$139,5,FALSE)</f>
        <v>Short-Term</v>
      </c>
      <c r="D401" s="72" t="str">
        <f t="shared" si="6"/>
        <v>No</v>
      </c>
      <c r="E401" s="84"/>
      <c r="F401" s="85"/>
      <c r="G401" s="74"/>
      <c r="H401" s="93"/>
      <c r="I401" s="87"/>
      <c r="J401" s="87"/>
      <c r="K401" s="92"/>
      <c r="L401" s="87"/>
      <c r="M401" s="87"/>
      <c r="N401" s="92"/>
      <c r="O401" s="87"/>
      <c r="P401" s="88"/>
      <c r="Q401" s="89"/>
      <c r="R401" s="86"/>
      <c r="S401" s="77"/>
      <c r="T401" s="125" t="b">
        <f>VLOOKUP($B401,'Config Measure Rules'!$A$2:$D$139,2,FALSE)</f>
        <v>1</v>
      </c>
      <c r="U401" s="125" t="b">
        <f>VLOOKUP($B401,'Config Measure Rules'!$A$2:$D$139,3,FALSE)</f>
        <v>1</v>
      </c>
      <c r="V401" s="125" t="b">
        <f>VLOOKUP($B401,'Config Measure Rules'!$A$2:$D$139,4,FALSE)</f>
        <v>0</v>
      </c>
    </row>
    <row r="402" spans="1:22" ht="125" x14ac:dyDescent="0.3">
      <c r="A402" s="124">
        <v>396</v>
      </c>
      <c r="B402" s="71" t="s">
        <v>459</v>
      </c>
      <c r="C402" s="72" t="str">
        <f>VLOOKUP($B402,'Config Measure Rules'!$A$2:$E$139,5,FALSE)</f>
        <v>Short-Term</v>
      </c>
      <c r="D402" s="72" t="str">
        <f t="shared" si="6"/>
        <v>Yes</v>
      </c>
      <c r="E402" s="73" t="s">
        <v>319</v>
      </c>
      <c r="F402" s="85" t="s">
        <v>154</v>
      </c>
      <c r="G402" s="74" t="s">
        <v>679</v>
      </c>
      <c r="H402" s="93">
        <v>42156</v>
      </c>
      <c r="I402" s="88">
        <v>136916</v>
      </c>
      <c r="J402" s="88">
        <v>139345</v>
      </c>
      <c r="K402" s="89"/>
      <c r="L402" s="87">
        <v>161592</v>
      </c>
      <c r="M402" s="87">
        <v>164053</v>
      </c>
      <c r="N402" s="92"/>
      <c r="O402" s="88">
        <v>177349</v>
      </c>
      <c r="P402" s="88">
        <v>177349</v>
      </c>
      <c r="Q402" s="89"/>
      <c r="R402" s="86" t="s">
        <v>760</v>
      </c>
      <c r="S402" s="77"/>
      <c r="T402" s="125" t="b">
        <f>VLOOKUP($B402,'Config Measure Rules'!$A$2:$D$139,2,FALSE)</f>
        <v>1</v>
      </c>
      <c r="U402" s="125" t="b">
        <f>VLOOKUP($B402,'Config Measure Rules'!$A$2:$D$139,3,FALSE)</f>
        <v>1</v>
      </c>
      <c r="V402" s="125" t="b">
        <f>VLOOKUP($B402,'Config Measure Rules'!$A$2:$D$139,4,FALSE)</f>
        <v>0</v>
      </c>
    </row>
    <row r="403" spans="1:22" x14ac:dyDescent="0.3">
      <c r="A403" s="124">
        <v>397</v>
      </c>
      <c r="B403" s="71" t="s">
        <v>459</v>
      </c>
      <c r="C403" s="73" t="str">
        <f>VLOOKUP($B403,'Config Measure Rules'!$A$2:$E$139,5,FALSE)</f>
        <v>Short-Term</v>
      </c>
      <c r="D403" s="72" t="str">
        <f t="shared" si="6"/>
        <v>No</v>
      </c>
      <c r="E403" s="84"/>
      <c r="F403" s="85"/>
      <c r="G403" s="74"/>
      <c r="H403" s="93"/>
      <c r="I403" s="87"/>
      <c r="J403" s="87"/>
      <c r="K403" s="92"/>
      <c r="L403" s="87"/>
      <c r="M403" s="87"/>
      <c r="N403" s="92"/>
      <c r="O403" s="87"/>
      <c r="P403" s="88"/>
      <c r="Q403" s="89"/>
      <c r="R403" s="86"/>
      <c r="S403" s="77"/>
      <c r="T403" s="125" t="b">
        <f>VLOOKUP($B403,'Config Measure Rules'!$A$2:$D$139,2,FALSE)</f>
        <v>1</v>
      </c>
      <c r="U403" s="125" t="b">
        <f>VLOOKUP($B403,'Config Measure Rules'!$A$2:$D$139,3,FALSE)</f>
        <v>1</v>
      </c>
      <c r="V403" s="125" t="b">
        <f>VLOOKUP($B403,'Config Measure Rules'!$A$2:$D$139,4,FALSE)</f>
        <v>0</v>
      </c>
    </row>
    <row r="404" spans="1:22" x14ac:dyDescent="0.3">
      <c r="A404" s="124">
        <v>398</v>
      </c>
      <c r="B404" s="71" t="s">
        <v>459</v>
      </c>
      <c r="C404" s="73" t="str">
        <f>VLOOKUP($B404,'Config Measure Rules'!$A$2:$E$139,5,FALSE)</f>
        <v>Short-Term</v>
      </c>
      <c r="D404" s="72" t="str">
        <f t="shared" si="6"/>
        <v>No</v>
      </c>
      <c r="E404" s="84"/>
      <c r="F404" s="85"/>
      <c r="G404" s="74"/>
      <c r="H404" s="93"/>
      <c r="I404" s="87"/>
      <c r="J404" s="87"/>
      <c r="K404" s="92"/>
      <c r="L404" s="87"/>
      <c r="M404" s="87"/>
      <c r="N404" s="92"/>
      <c r="O404" s="87"/>
      <c r="P404" s="88"/>
      <c r="Q404" s="89"/>
      <c r="R404" s="86"/>
      <c r="S404" s="77"/>
      <c r="T404" s="125" t="b">
        <f>VLOOKUP($B404,'Config Measure Rules'!$A$2:$D$139,2,FALSE)</f>
        <v>1</v>
      </c>
      <c r="U404" s="125" t="b">
        <f>VLOOKUP($B404,'Config Measure Rules'!$A$2:$D$139,3,FALSE)</f>
        <v>1</v>
      </c>
      <c r="V404" s="125" t="b">
        <f>VLOOKUP($B404,'Config Measure Rules'!$A$2:$D$139,4,FALSE)</f>
        <v>0</v>
      </c>
    </row>
    <row r="405" spans="1:22" x14ac:dyDescent="0.3">
      <c r="A405" s="124">
        <v>399</v>
      </c>
      <c r="B405" s="71" t="s">
        <v>459</v>
      </c>
      <c r="C405" s="73" t="str">
        <f>VLOOKUP($B405,'Config Measure Rules'!$A$2:$E$139,5,FALSE)</f>
        <v>Short-Term</v>
      </c>
      <c r="D405" s="72" t="str">
        <f t="shared" si="6"/>
        <v>No</v>
      </c>
      <c r="E405" s="84"/>
      <c r="F405" s="85"/>
      <c r="G405" s="74"/>
      <c r="H405" s="93"/>
      <c r="I405" s="87"/>
      <c r="J405" s="87"/>
      <c r="K405" s="92"/>
      <c r="L405" s="87"/>
      <c r="M405" s="87"/>
      <c r="N405" s="92"/>
      <c r="O405" s="87"/>
      <c r="P405" s="88"/>
      <c r="Q405" s="89"/>
      <c r="R405" s="86"/>
      <c r="S405" s="77"/>
      <c r="T405" s="125" t="b">
        <f>VLOOKUP($B405,'Config Measure Rules'!$A$2:$D$139,2,FALSE)</f>
        <v>1</v>
      </c>
      <c r="U405" s="125" t="b">
        <f>VLOOKUP($B405,'Config Measure Rules'!$A$2:$D$139,3,FALSE)</f>
        <v>1</v>
      </c>
      <c r="V405" s="125" t="b">
        <f>VLOOKUP($B405,'Config Measure Rules'!$A$2:$D$139,4,FALSE)</f>
        <v>0</v>
      </c>
    </row>
    <row r="406" spans="1:22" x14ac:dyDescent="0.3">
      <c r="A406" s="124">
        <v>400</v>
      </c>
      <c r="B406" s="71" t="s">
        <v>459</v>
      </c>
      <c r="C406" s="73" t="str">
        <f>VLOOKUP($B406,'Config Measure Rules'!$A$2:$E$139,5,FALSE)</f>
        <v>Short-Term</v>
      </c>
      <c r="D406" s="72" t="str">
        <f t="shared" si="6"/>
        <v>No</v>
      </c>
      <c r="E406" s="84"/>
      <c r="F406" s="85"/>
      <c r="G406" s="74"/>
      <c r="H406" s="93"/>
      <c r="I406" s="87"/>
      <c r="J406" s="87"/>
      <c r="K406" s="92"/>
      <c r="L406" s="87"/>
      <c r="M406" s="87"/>
      <c r="N406" s="92"/>
      <c r="O406" s="87"/>
      <c r="P406" s="88"/>
      <c r="Q406" s="89"/>
      <c r="R406" s="86"/>
      <c r="S406" s="77"/>
      <c r="T406" s="125" t="b">
        <f>VLOOKUP($B406,'Config Measure Rules'!$A$2:$D$139,2,FALSE)</f>
        <v>1</v>
      </c>
      <c r="U406" s="125" t="b">
        <f>VLOOKUP($B406,'Config Measure Rules'!$A$2:$D$139,3,FALSE)</f>
        <v>1</v>
      </c>
      <c r="V406" s="125" t="b">
        <f>VLOOKUP($B406,'Config Measure Rules'!$A$2:$D$139,4,FALSE)</f>
        <v>0</v>
      </c>
    </row>
    <row r="407" spans="1:22" ht="50" x14ac:dyDescent="0.3">
      <c r="A407" s="124">
        <v>401</v>
      </c>
      <c r="B407" s="71" t="s">
        <v>460</v>
      </c>
      <c r="C407" s="72" t="str">
        <f>VLOOKUP($B407,'Config Measure Rules'!$A$2:$E$139,5,FALSE)</f>
        <v>Short-Term</v>
      </c>
      <c r="D407" s="72" t="str">
        <f t="shared" si="6"/>
        <v>No</v>
      </c>
      <c r="E407" s="73" t="s">
        <v>320</v>
      </c>
      <c r="F407" s="85"/>
      <c r="G407" s="74"/>
      <c r="H407" s="93"/>
      <c r="I407" s="88"/>
      <c r="J407" s="88"/>
      <c r="K407" s="89"/>
      <c r="L407" s="87"/>
      <c r="M407" s="87"/>
      <c r="N407" s="92"/>
      <c r="O407" s="88"/>
      <c r="P407" s="88"/>
      <c r="Q407" s="89"/>
      <c r="R407" s="86"/>
      <c r="S407" s="77"/>
      <c r="T407" s="125" t="b">
        <f>VLOOKUP($B407,'Config Measure Rules'!$A$2:$D$139,2,FALSE)</f>
        <v>1</v>
      </c>
      <c r="U407" s="125" t="b">
        <f>VLOOKUP($B407,'Config Measure Rules'!$A$2:$D$139,3,FALSE)</f>
        <v>1</v>
      </c>
      <c r="V407" s="125" t="b">
        <f>VLOOKUP($B407,'Config Measure Rules'!$A$2:$D$139,4,FALSE)</f>
        <v>0</v>
      </c>
    </row>
    <row r="408" spans="1:22" x14ac:dyDescent="0.3">
      <c r="A408" s="124">
        <v>402</v>
      </c>
      <c r="B408" s="71" t="s">
        <v>460</v>
      </c>
      <c r="C408" s="73" t="str">
        <f>VLOOKUP($B408,'Config Measure Rules'!$A$2:$E$139,5,FALSE)</f>
        <v>Short-Term</v>
      </c>
      <c r="D408" s="72" t="str">
        <f t="shared" si="6"/>
        <v>No</v>
      </c>
      <c r="E408" s="84"/>
      <c r="F408" s="85"/>
      <c r="G408" s="74"/>
      <c r="H408" s="93"/>
      <c r="I408" s="87"/>
      <c r="J408" s="87"/>
      <c r="K408" s="92"/>
      <c r="L408" s="87"/>
      <c r="M408" s="87"/>
      <c r="N408" s="92"/>
      <c r="O408" s="87"/>
      <c r="P408" s="88"/>
      <c r="Q408" s="89"/>
      <c r="R408" s="86"/>
      <c r="S408" s="77"/>
      <c r="T408" s="125" t="b">
        <f>VLOOKUP($B408,'Config Measure Rules'!$A$2:$D$139,2,FALSE)</f>
        <v>1</v>
      </c>
      <c r="U408" s="125" t="b">
        <f>VLOOKUP($B408,'Config Measure Rules'!$A$2:$D$139,3,FALSE)</f>
        <v>1</v>
      </c>
      <c r="V408" s="125" t="b">
        <f>VLOOKUP($B408,'Config Measure Rules'!$A$2:$D$139,4,FALSE)</f>
        <v>0</v>
      </c>
    </row>
    <row r="409" spans="1:22" x14ac:dyDescent="0.3">
      <c r="A409" s="124">
        <v>403</v>
      </c>
      <c r="B409" s="71" t="s">
        <v>460</v>
      </c>
      <c r="C409" s="73" t="str">
        <f>VLOOKUP($B409,'Config Measure Rules'!$A$2:$E$139,5,FALSE)</f>
        <v>Short-Term</v>
      </c>
      <c r="D409" s="72" t="str">
        <f t="shared" si="6"/>
        <v>No</v>
      </c>
      <c r="E409" s="84"/>
      <c r="F409" s="85"/>
      <c r="G409" s="74"/>
      <c r="H409" s="93"/>
      <c r="I409" s="87"/>
      <c r="J409" s="87"/>
      <c r="K409" s="92"/>
      <c r="L409" s="87"/>
      <c r="M409" s="87"/>
      <c r="N409" s="92"/>
      <c r="O409" s="87"/>
      <c r="P409" s="88"/>
      <c r="Q409" s="89"/>
      <c r="R409" s="86"/>
      <c r="S409" s="77"/>
      <c r="T409" s="125" t="b">
        <f>VLOOKUP($B409,'Config Measure Rules'!$A$2:$D$139,2,FALSE)</f>
        <v>1</v>
      </c>
      <c r="U409" s="125" t="b">
        <f>VLOOKUP($B409,'Config Measure Rules'!$A$2:$D$139,3,FALSE)</f>
        <v>1</v>
      </c>
      <c r="V409" s="125" t="b">
        <f>VLOOKUP($B409,'Config Measure Rules'!$A$2:$D$139,4,FALSE)</f>
        <v>0</v>
      </c>
    </row>
    <row r="410" spans="1:22" x14ac:dyDescent="0.3">
      <c r="A410" s="124">
        <v>404</v>
      </c>
      <c r="B410" s="71" t="s">
        <v>460</v>
      </c>
      <c r="C410" s="73" t="str">
        <f>VLOOKUP($B410,'Config Measure Rules'!$A$2:$E$139,5,FALSE)</f>
        <v>Short-Term</v>
      </c>
      <c r="D410" s="72" t="str">
        <f t="shared" si="6"/>
        <v>No</v>
      </c>
      <c r="E410" s="84"/>
      <c r="F410" s="85"/>
      <c r="G410" s="74"/>
      <c r="H410" s="93"/>
      <c r="I410" s="87"/>
      <c r="J410" s="87"/>
      <c r="K410" s="92"/>
      <c r="L410" s="87"/>
      <c r="M410" s="87"/>
      <c r="N410" s="92"/>
      <c r="O410" s="87"/>
      <c r="P410" s="88"/>
      <c r="Q410" s="89"/>
      <c r="R410" s="86"/>
      <c r="S410" s="77"/>
      <c r="T410" s="125" t="b">
        <f>VLOOKUP($B410,'Config Measure Rules'!$A$2:$D$139,2,FALSE)</f>
        <v>1</v>
      </c>
      <c r="U410" s="125" t="b">
        <f>VLOOKUP($B410,'Config Measure Rules'!$A$2:$D$139,3,FALSE)</f>
        <v>1</v>
      </c>
      <c r="V410" s="125" t="b">
        <f>VLOOKUP($B410,'Config Measure Rules'!$A$2:$D$139,4,FALSE)</f>
        <v>0</v>
      </c>
    </row>
    <row r="411" spans="1:22" x14ac:dyDescent="0.3">
      <c r="A411" s="124">
        <v>405</v>
      </c>
      <c r="B411" s="71" t="s">
        <v>460</v>
      </c>
      <c r="C411" s="73" t="str">
        <f>VLOOKUP($B411,'Config Measure Rules'!$A$2:$E$139,5,FALSE)</f>
        <v>Short-Term</v>
      </c>
      <c r="D411" s="72" t="str">
        <f t="shared" si="6"/>
        <v>No</v>
      </c>
      <c r="E411" s="84"/>
      <c r="F411" s="85"/>
      <c r="G411" s="74"/>
      <c r="H411" s="93"/>
      <c r="I411" s="87"/>
      <c r="J411" s="87"/>
      <c r="K411" s="92"/>
      <c r="L411" s="87"/>
      <c r="M411" s="87"/>
      <c r="N411" s="92"/>
      <c r="O411" s="87"/>
      <c r="P411" s="88"/>
      <c r="Q411" s="89"/>
      <c r="R411" s="86"/>
      <c r="S411" s="77"/>
      <c r="T411" s="125" t="b">
        <f>VLOOKUP($B411,'Config Measure Rules'!$A$2:$D$139,2,FALSE)</f>
        <v>1</v>
      </c>
      <c r="U411" s="125" t="b">
        <f>VLOOKUP($B411,'Config Measure Rules'!$A$2:$D$139,3,FALSE)</f>
        <v>1</v>
      </c>
      <c r="V411" s="125" t="b">
        <f>VLOOKUP($B411,'Config Measure Rules'!$A$2:$D$139,4,FALSE)</f>
        <v>0</v>
      </c>
    </row>
    <row r="412" spans="1:22" ht="137.5" x14ac:dyDescent="0.3">
      <c r="A412" s="124">
        <v>406</v>
      </c>
      <c r="B412" s="71" t="s">
        <v>461</v>
      </c>
      <c r="C412" s="72" t="str">
        <f>VLOOKUP($B412,'Config Measure Rules'!$A$2:$E$139,5,FALSE)</f>
        <v>Short-Term</v>
      </c>
      <c r="D412" s="72" t="str">
        <f t="shared" si="6"/>
        <v>Yes</v>
      </c>
      <c r="E412" s="73" t="s">
        <v>321</v>
      </c>
      <c r="F412" s="85" t="s">
        <v>154</v>
      </c>
      <c r="G412" s="74" t="s">
        <v>762</v>
      </c>
      <c r="H412" s="93">
        <v>41820</v>
      </c>
      <c r="I412" s="88">
        <v>27</v>
      </c>
      <c r="J412" s="88">
        <v>27</v>
      </c>
      <c r="K412" s="89"/>
      <c r="L412" s="87">
        <v>167</v>
      </c>
      <c r="M412" s="87">
        <v>735</v>
      </c>
      <c r="N412" s="92"/>
      <c r="O412" s="88">
        <v>234</v>
      </c>
      <c r="P412" s="88">
        <v>735</v>
      </c>
      <c r="Q412" s="89"/>
      <c r="R412" s="86" t="s">
        <v>753</v>
      </c>
      <c r="S412" s="77"/>
      <c r="T412" s="125" t="b">
        <f>VLOOKUP($B412,'Config Measure Rules'!$A$2:$D$139,2,FALSE)</f>
        <v>1</v>
      </c>
      <c r="U412" s="125" t="b">
        <f>VLOOKUP($B412,'Config Measure Rules'!$A$2:$D$139,3,FALSE)</f>
        <v>1</v>
      </c>
      <c r="V412" s="125" t="b">
        <f>VLOOKUP($B412,'Config Measure Rules'!$A$2:$D$139,4,FALSE)</f>
        <v>0</v>
      </c>
    </row>
    <row r="413" spans="1:22" x14ac:dyDescent="0.3">
      <c r="A413" s="124">
        <v>407</v>
      </c>
      <c r="B413" s="71" t="s">
        <v>461</v>
      </c>
      <c r="C413" s="73" t="str">
        <f>VLOOKUP($B413,'Config Measure Rules'!$A$2:$E$139,5,FALSE)</f>
        <v>Short-Term</v>
      </c>
      <c r="D413" s="72" t="str">
        <f t="shared" si="6"/>
        <v>No</v>
      </c>
      <c r="E413" s="84"/>
      <c r="F413" s="85"/>
      <c r="G413" s="74"/>
      <c r="H413" s="93"/>
      <c r="I413" s="87"/>
      <c r="J413" s="87"/>
      <c r="K413" s="92"/>
      <c r="L413" s="87"/>
      <c r="M413" s="87"/>
      <c r="N413" s="92"/>
      <c r="O413" s="87"/>
      <c r="P413" s="88"/>
      <c r="Q413" s="89"/>
      <c r="R413" s="86"/>
      <c r="S413" s="77"/>
      <c r="T413" s="125" t="b">
        <f>VLOOKUP($B413,'Config Measure Rules'!$A$2:$D$139,2,FALSE)</f>
        <v>1</v>
      </c>
      <c r="U413" s="125" t="b">
        <f>VLOOKUP($B413,'Config Measure Rules'!$A$2:$D$139,3,FALSE)</f>
        <v>1</v>
      </c>
      <c r="V413" s="125" t="b">
        <f>VLOOKUP($B413,'Config Measure Rules'!$A$2:$D$139,4,FALSE)</f>
        <v>0</v>
      </c>
    </row>
    <row r="414" spans="1:22" x14ac:dyDescent="0.3">
      <c r="A414" s="124">
        <v>408</v>
      </c>
      <c r="B414" s="71" t="s">
        <v>461</v>
      </c>
      <c r="C414" s="73" t="str">
        <f>VLOOKUP($B414,'Config Measure Rules'!$A$2:$E$139,5,FALSE)</f>
        <v>Short-Term</v>
      </c>
      <c r="D414" s="72" t="str">
        <f t="shared" si="6"/>
        <v>No</v>
      </c>
      <c r="E414" s="84"/>
      <c r="F414" s="85"/>
      <c r="G414" s="74"/>
      <c r="H414" s="93"/>
      <c r="I414" s="87"/>
      <c r="J414" s="87"/>
      <c r="K414" s="92"/>
      <c r="L414" s="87"/>
      <c r="M414" s="87"/>
      <c r="N414" s="92"/>
      <c r="O414" s="87"/>
      <c r="P414" s="88"/>
      <c r="Q414" s="89"/>
      <c r="R414" s="86"/>
      <c r="S414" s="77"/>
      <c r="T414" s="125" t="b">
        <f>VLOOKUP($B414,'Config Measure Rules'!$A$2:$D$139,2,FALSE)</f>
        <v>1</v>
      </c>
      <c r="U414" s="125" t="b">
        <f>VLOOKUP($B414,'Config Measure Rules'!$A$2:$D$139,3,FALSE)</f>
        <v>1</v>
      </c>
      <c r="V414" s="125" t="b">
        <f>VLOOKUP($B414,'Config Measure Rules'!$A$2:$D$139,4,FALSE)</f>
        <v>0</v>
      </c>
    </row>
    <row r="415" spans="1:22" x14ac:dyDescent="0.3">
      <c r="A415" s="124">
        <v>409</v>
      </c>
      <c r="B415" s="71" t="s">
        <v>461</v>
      </c>
      <c r="C415" s="73" t="str">
        <f>VLOOKUP($B415,'Config Measure Rules'!$A$2:$E$139,5,FALSE)</f>
        <v>Short-Term</v>
      </c>
      <c r="D415" s="72" t="str">
        <f t="shared" si="6"/>
        <v>No</v>
      </c>
      <c r="E415" s="84"/>
      <c r="F415" s="85"/>
      <c r="G415" s="74"/>
      <c r="H415" s="93"/>
      <c r="I415" s="87"/>
      <c r="J415" s="87"/>
      <c r="K415" s="92"/>
      <c r="L415" s="87"/>
      <c r="M415" s="87"/>
      <c r="N415" s="92"/>
      <c r="O415" s="87"/>
      <c r="P415" s="88"/>
      <c r="Q415" s="89"/>
      <c r="R415" s="86"/>
      <c r="S415" s="77"/>
      <c r="T415" s="125" t="b">
        <f>VLOOKUP($B415,'Config Measure Rules'!$A$2:$D$139,2,FALSE)</f>
        <v>1</v>
      </c>
      <c r="U415" s="125" t="b">
        <f>VLOOKUP($B415,'Config Measure Rules'!$A$2:$D$139,3,FALSE)</f>
        <v>1</v>
      </c>
      <c r="V415" s="125" t="b">
        <f>VLOOKUP($B415,'Config Measure Rules'!$A$2:$D$139,4,FALSE)</f>
        <v>0</v>
      </c>
    </row>
    <row r="416" spans="1:22" x14ac:dyDescent="0.3">
      <c r="A416" s="124">
        <v>410</v>
      </c>
      <c r="B416" s="71" t="s">
        <v>461</v>
      </c>
      <c r="C416" s="73" t="str">
        <f>VLOOKUP($B416,'Config Measure Rules'!$A$2:$E$139,5,FALSE)</f>
        <v>Short-Term</v>
      </c>
      <c r="D416" s="72" t="str">
        <f t="shared" si="6"/>
        <v>No</v>
      </c>
      <c r="E416" s="84"/>
      <c r="F416" s="85"/>
      <c r="G416" s="74"/>
      <c r="H416" s="93"/>
      <c r="I416" s="87"/>
      <c r="J416" s="87"/>
      <c r="K416" s="92"/>
      <c r="L416" s="87"/>
      <c r="M416" s="87"/>
      <c r="N416" s="92"/>
      <c r="O416" s="87"/>
      <c r="P416" s="88"/>
      <c r="Q416" s="89"/>
      <c r="R416" s="86"/>
      <c r="S416" s="77"/>
      <c r="T416" s="125" t="b">
        <f>VLOOKUP($B416,'Config Measure Rules'!$A$2:$D$139,2,FALSE)</f>
        <v>1</v>
      </c>
      <c r="U416" s="125" t="b">
        <f>VLOOKUP($B416,'Config Measure Rules'!$A$2:$D$139,3,FALSE)</f>
        <v>1</v>
      </c>
      <c r="V416" s="125" t="b">
        <f>VLOOKUP($B416,'Config Measure Rules'!$A$2:$D$139,4,FALSE)</f>
        <v>0</v>
      </c>
    </row>
    <row r="417" spans="1:22" ht="37.5" x14ac:dyDescent="0.3">
      <c r="A417" s="124">
        <v>411</v>
      </c>
      <c r="B417" s="71" t="s">
        <v>462</v>
      </c>
      <c r="C417" s="72" t="str">
        <f>VLOOKUP($B417,'Config Measure Rules'!$A$2:$E$139,5,FALSE)</f>
        <v>Short-Term</v>
      </c>
      <c r="D417" s="72" t="str">
        <f t="shared" si="6"/>
        <v>No</v>
      </c>
      <c r="E417" s="73" t="s">
        <v>322</v>
      </c>
      <c r="F417" s="85"/>
      <c r="G417" s="74"/>
      <c r="H417" s="93"/>
      <c r="I417" s="88"/>
      <c r="J417" s="88"/>
      <c r="K417" s="89"/>
      <c r="L417" s="87"/>
      <c r="M417" s="87"/>
      <c r="N417" s="92"/>
      <c r="O417" s="88"/>
      <c r="P417" s="88"/>
      <c r="Q417" s="89"/>
      <c r="R417" s="86"/>
      <c r="S417" s="77"/>
      <c r="T417" s="125" t="b">
        <f>VLOOKUP($B417,'Config Measure Rules'!$A$2:$D$139,2,FALSE)</f>
        <v>1</v>
      </c>
      <c r="U417" s="125" t="b">
        <f>VLOOKUP($B417,'Config Measure Rules'!$A$2:$D$139,3,FALSE)</f>
        <v>1</v>
      </c>
      <c r="V417" s="125" t="b">
        <f>VLOOKUP($B417,'Config Measure Rules'!$A$2:$D$139,4,FALSE)</f>
        <v>0</v>
      </c>
    </row>
    <row r="418" spans="1:22" x14ac:dyDescent="0.3">
      <c r="A418" s="124">
        <v>412</v>
      </c>
      <c r="B418" s="71" t="s">
        <v>462</v>
      </c>
      <c r="C418" s="73" t="str">
        <f>VLOOKUP($B418,'Config Measure Rules'!$A$2:$E$139,5,FALSE)</f>
        <v>Short-Term</v>
      </c>
      <c r="D418" s="72" t="str">
        <f t="shared" si="6"/>
        <v>No</v>
      </c>
      <c r="E418" s="84"/>
      <c r="F418" s="85"/>
      <c r="G418" s="74"/>
      <c r="H418" s="93"/>
      <c r="I418" s="87"/>
      <c r="J418" s="87"/>
      <c r="K418" s="92"/>
      <c r="L418" s="87"/>
      <c r="M418" s="87"/>
      <c r="N418" s="92"/>
      <c r="O418" s="87"/>
      <c r="P418" s="88"/>
      <c r="Q418" s="89"/>
      <c r="R418" s="86"/>
      <c r="S418" s="77"/>
      <c r="T418" s="125" t="b">
        <f>VLOOKUP($B418,'Config Measure Rules'!$A$2:$D$139,2,FALSE)</f>
        <v>1</v>
      </c>
      <c r="U418" s="125" t="b">
        <f>VLOOKUP($B418,'Config Measure Rules'!$A$2:$D$139,3,FALSE)</f>
        <v>1</v>
      </c>
      <c r="V418" s="125" t="b">
        <f>VLOOKUP($B418,'Config Measure Rules'!$A$2:$D$139,4,FALSE)</f>
        <v>0</v>
      </c>
    </row>
    <row r="419" spans="1:22" x14ac:dyDescent="0.3">
      <c r="A419" s="124">
        <v>413</v>
      </c>
      <c r="B419" s="71" t="s">
        <v>462</v>
      </c>
      <c r="C419" s="73" t="str">
        <f>VLOOKUP($B419,'Config Measure Rules'!$A$2:$E$139,5,FALSE)</f>
        <v>Short-Term</v>
      </c>
      <c r="D419" s="72" t="str">
        <f t="shared" si="6"/>
        <v>No</v>
      </c>
      <c r="E419" s="84"/>
      <c r="F419" s="85"/>
      <c r="G419" s="74"/>
      <c r="H419" s="93"/>
      <c r="I419" s="87"/>
      <c r="J419" s="87"/>
      <c r="K419" s="92"/>
      <c r="L419" s="87"/>
      <c r="M419" s="87"/>
      <c r="N419" s="92"/>
      <c r="O419" s="87"/>
      <c r="P419" s="88"/>
      <c r="Q419" s="89"/>
      <c r="R419" s="86"/>
      <c r="S419" s="77"/>
      <c r="T419" s="125" t="b">
        <f>VLOOKUP($B419,'Config Measure Rules'!$A$2:$D$139,2,FALSE)</f>
        <v>1</v>
      </c>
      <c r="U419" s="125" t="b">
        <f>VLOOKUP($B419,'Config Measure Rules'!$A$2:$D$139,3,FALSE)</f>
        <v>1</v>
      </c>
      <c r="V419" s="125" t="b">
        <f>VLOOKUP($B419,'Config Measure Rules'!$A$2:$D$139,4,FALSE)</f>
        <v>0</v>
      </c>
    </row>
    <row r="420" spans="1:22" x14ac:dyDescent="0.3">
      <c r="A420" s="124">
        <v>414</v>
      </c>
      <c r="B420" s="71" t="s">
        <v>462</v>
      </c>
      <c r="C420" s="73" t="str">
        <f>VLOOKUP($B420,'Config Measure Rules'!$A$2:$E$139,5,FALSE)</f>
        <v>Short-Term</v>
      </c>
      <c r="D420" s="72" t="str">
        <f t="shared" si="6"/>
        <v>No</v>
      </c>
      <c r="E420" s="84"/>
      <c r="F420" s="85"/>
      <c r="G420" s="74"/>
      <c r="H420" s="93"/>
      <c r="I420" s="87"/>
      <c r="J420" s="87"/>
      <c r="K420" s="92"/>
      <c r="L420" s="87"/>
      <c r="M420" s="87"/>
      <c r="N420" s="92"/>
      <c r="O420" s="87"/>
      <c r="P420" s="88"/>
      <c r="Q420" s="89"/>
      <c r="R420" s="86"/>
      <c r="S420" s="77"/>
      <c r="T420" s="125" t="b">
        <f>VLOOKUP($B420,'Config Measure Rules'!$A$2:$D$139,2,FALSE)</f>
        <v>1</v>
      </c>
      <c r="U420" s="125" t="b">
        <f>VLOOKUP($B420,'Config Measure Rules'!$A$2:$D$139,3,FALSE)</f>
        <v>1</v>
      </c>
      <c r="V420" s="125" t="b">
        <f>VLOOKUP($B420,'Config Measure Rules'!$A$2:$D$139,4,FALSE)</f>
        <v>0</v>
      </c>
    </row>
    <row r="421" spans="1:22" x14ac:dyDescent="0.3">
      <c r="A421" s="124">
        <v>415</v>
      </c>
      <c r="B421" s="71" t="s">
        <v>462</v>
      </c>
      <c r="C421" s="73" t="str">
        <f>VLOOKUP($B421,'Config Measure Rules'!$A$2:$E$139,5,FALSE)</f>
        <v>Short-Term</v>
      </c>
      <c r="D421" s="72" t="str">
        <f t="shared" si="6"/>
        <v>No</v>
      </c>
      <c r="E421" s="84"/>
      <c r="F421" s="85"/>
      <c r="G421" s="74"/>
      <c r="H421" s="93"/>
      <c r="I421" s="87"/>
      <c r="J421" s="87"/>
      <c r="K421" s="92"/>
      <c r="L421" s="87"/>
      <c r="M421" s="87"/>
      <c r="N421" s="92"/>
      <c r="O421" s="87"/>
      <c r="P421" s="88"/>
      <c r="Q421" s="89"/>
      <c r="R421" s="86"/>
      <c r="S421" s="77"/>
      <c r="T421" s="125" t="b">
        <f>VLOOKUP($B421,'Config Measure Rules'!$A$2:$D$139,2,FALSE)</f>
        <v>1</v>
      </c>
      <c r="U421" s="125" t="b">
        <f>VLOOKUP($B421,'Config Measure Rules'!$A$2:$D$139,3,FALSE)</f>
        <v>1</v>
      </c>
      <c r="V421" s="125" t="b">
        <f>VLOOKUP($B421,'Config Measure Rules'!$A$2:$D$139,4,FALSE)</f>
        <v>0</v>
      </c>
    </row>
    <row r="422" spans="1:22" ht="125" x14ac:dyDescent="0.3">
      <c r="A422" s="124">
        <v>416</v>
      </c>
      <c r="B422" s="71" t="s">
        <v>463</v>
      </c>
      <c r="C422" s="72" t="str">
        <f>VLOOKUP($B422,'Config Measure Rules'!$A$2:$E$139,5,FALSE)</f>
        <v>Intermediate</v>
      </c>
      <c r="D422" s="72" t="str">
        <f t="shared" si="6"/>
        <v>Yes</v>
      </c>
      <c r="E422" s="73" t="s">
        <v>535</v>
      </c>
      <c r="F422" s="85" t="s">
        <v>154</v>
      </c>
      <c r="G422" s="74" t="s">
        <v>679</v>
      </c>
      <c r="H422" s="93">
        <v>42156</v>
      </c>
      <c r="I422" s="88">
        <v>102139</v>
      </c>
      <c r="J422" s="88">
        <v>139345</v>
      </c>
      <c r="K422" s="89"/>
      <c r="L422" s="87">
        <v>43042</v>
      </c>
      <c r="M422" s="87">
        <v>54484</v>
      </c>
      <c r="N422" s="92"/>
      <c r="O422" s="88">
        <v>177349</v>
      </c>
      <c r="P422" s="88">
        <v>177349</v>
      </c>
      <c r="Q422" s="89"/>
      <c r="R422" s="86" t="s">
        <v>760</v>
      </c>
      <c r="S422" s="77"/>
      <c r="T422" s="125" t="b">
        <f>VLOOKUP($B422,'Config Measure Rules'!$A$2:$D$139,2,FALSE)</f>
        <v>1</v>
      </c>
      <c r="U422" s="125" t="b">
        <f>VLOOKUP($B422,'Config Measure Rules'!$A$2:$D$139,3,FALSE)</f>
        <v>1</v>
      </c>
      <c r="V422" s="125" t="b">
        <f>VLOOKUP($B422,'Config Measure Rules'!$A$2:$D$139,4,FALSE)</f>
        <v>0</v>
      </c>
    </row>
    <row r="423" spans="1:22" x14ac:dyDescent="0.3">
      <c r="A423" s="124">
        <v>417</v>
      </c>
      <c r="B423" s="71" t="s">
        <v>463</v>
      </c>
      <c r="C423" s="73" t="str">
        <f>VLOOKUP($B423,'Config Measure Rules'!$A$2:$E$139,5,FALSE)</f>
        <v>Intermediate</v>
      </c>
      <c r="D423" s="72" t="str">
        <f t="shared" si="6"/>
        <v>No</v>
      </c>
      <c r="E423" s="84"/>
      <c r="F423" s="85"/>
      <c r="G423" s="74"/>
      <c r="H423" s="93"/>
      <c r="I423" s="87"/>
      <c r="J423" s="87"/>
      <c r="K423" s="92"/>
      <c r="L423" s="87"/>
      <c r="M423" s="87"/>
      <c r="N423" s="92"/>
      <c r="O423" s="87"/>
      <c r="P423" s="88"/>
      <c r="Q423" s="89"/>
      <c r="R423" s="86"/>
      <c r="S423" s="77"/>
      <c r="T423" s="125" t="b">
        <f>VLOOKUP($B423,'Config Measure Rules'!$A$2:$D$139,2,FALSE)</f>
        <v>1</v>
      </c>
      <c r="U423" s="125" t="b">
        <f>VLOOKUP($B423,'Config Measure Rules'!$A$2:$D$139,3,FALSE)</f>
        <v>1</v>
      </c>
      <c r="V423" s="125" t="b">
        <f>VLOOKUP($B423,'Config Measure Rules'!$A$2:$D$139,4,FALSE)</f>
        <v>0</v>
      </c>
    </row>
    <row r="424" spans="1:22" x14ac:dyDescent="0.3">
      <c r="A424" s="124">
        <v>418</v>
      </c>
      <c r="B424" s="71" t="s">
        <v>463</v>
      </c>
      <c r="C424" s="73" t="str">
        <f>VLOOKUP($B424,'Config Measure Rules'!$A$2:$E$139,5,FALSE)</f>
        <v>Intermediate</v>
      </c>
      <c r="D424" s="72" t="str">
        <f t="shared" si="6"/>
        <v>No</v>
      </c>
      <c r="E424" s="84"/>
      <c r="F424" s="85"/>
      <c r="G424" s="74"/>
      <c r="H424" s="93"/>
      <c r="I424" s="87"/>
      <c r="J424" s="87"/>
      <c r="K424" s="92"/>
      <c r="L424" s="87"/>
      <c r="M424" s="87"/>
      <c r="N424" s="92"/>
      <c r="O424" s="87"/>
      <c r="P424" s="88"/>
      <c r="Q424" s="89"/>
      <c r="R424" s="86"/>
      <c r="S424" s="77"/>
      <c r="T424" s="125" t="b">
        <f>VLOOKUP($B424,'Config Measure Rules'!$A$2:$D$139,2,FALSE)</f>
        <v>1</v>
      </c>
      <c r="U424" s="125" t="b">
        <f>VLOOKUP($B424,'Config Measure Rules'!$A$2:$D$139,3,FALSE)</f>
        <v>1</v>
      </c>
      <c r="V424" s="125" t="b">
        <f>VLOOKUP($B424,'Config Measure Rules'!$A$2:$D$139,4,FALSE)</f>
        <v>0</v>
      </c>
    </row>
    <row r="425" spans="1:22" x14ac:dyDescent="0.3">
      <c r="A425" s="124">
        <v>419</v>
      </c>
      <c r="B425" s="71" t="s">
        <v>463</v>
      </c>
      <c r="C425" s="73" t="str">
        <f>VLOOKUP($B425,'Config Measure Rules'!$A$2:$E$139,5,FALSE)</f>
        <v>Intermediate</v>
      </c>
      <c r="D425" s="72" t="str">
        <f t="shared" si="6"/>
        <v>No</v>
      </c>
      <c r="E425" s="84"/>
      <c r="F425" s="85"/>
      <c r="G425" s="74"/>
      <c r="H425" s="93"/>
      <c r="I425" s="87"/>
      <c r="J425" s="87"/>
      <c r="K425" s="92"/>
      <c r="L425" s="87"/>
      <c r="M425" s="87"/>
      <c r="N425" s="92"/>
      <c r="O425" s="87"/>
      <c r="P425" s="88"/>
      <c r="Q425" s="89"/>
      <c r="R425" s="86"/>
      <c r="S425" s="77"/>
      <c r="T425" s="125" t="b">
        <f>VLOOKUP($B425,'Config Measure Rules'!$A$2:$D$139,2,FALSE)</f>
        <v>1</v>
      </c>
      <c r="U425" s="125" t="b">
        <f>VLOOKUP($B425,'Config Measure Rules'!$A$2:$D$139,3,FALSE)</f>
        <v>1</v>
      </c>
      <c r="V425" s="125" t="b">
        <f>VLOOKUP($B425,'Config Measure Rules'!$A$2:$D$139,4,FALSE)</f>
        <v>0</v>
      </c>
    </row>
    <row r="426" spans="1:22" x14ac:dyDescent="0.3">
      <c r="A426" s="124">
        <v>420</v>
      </c>
      <c r="B426" s="71" t="s">
        <v>463</v>
      </c>
      <c r="C426" s="73" t="str">
        <f>VLOOKUP($B426,'Config Measure Rules'!$A$2:$E$139,5,FALSE)</f>
        <v>Intermediate</v>
      </c>
      <c r="D426" s="72" t="str">
        <f t="shared" si="6"/>
        <v>No</v>
      </c>
      <c r="E426" s="84"/>
      <c r="F426" s="85"/>
      <c r="G426" s="74"/>
      <c r="H426" s="93"/>
      <c r="I426" s="87"/>
      <c r="J426" s="87"/>
      <c r="K426" s="92"/>
      <c r="L426" s="87"/>
      <c r="M426" s="87"/>
      <c r="N426" s="92"/>
      <c r="O426" s="87"/>
      <c r="P426" s="88"/>
      <c r="Q426" s="89"/>
      <c r="R426" s="86"/>
      <c r="S426" s="77"/>
      <c r="T426" s="125" t="b">
        <f>VLOOKUP($B426,'Config Measure Rules'!$A$2:$D$139,2,FALSE)</f>
        <v>1</v>
      </c>
      <c r="U426" s="125" t="b">
        <f>VLOOKUP($B426,'Config Measure Rules'!$A$2:$D$139,3,FALSE)</f>
        <v>1</v>
      </c>
      <c r="V426" s="125" t="b">
        <f>VLOOKUP($B426,'Config Measure Rules'!$A$2:$D$139,4,FALSE)</f>
        <v>0</v>
      </c>
    </row>
    <row r="427" spans="1:22" ht="37.5" x14ac:dyDescent="0.3">
      <c r="A427" s="124">
        <v>421</v>
      </c>
      <c r="B427" s="71" t="s">
        <v>464</v>
      </c>
      <c r="C427" s="72" t="str">
        <f>VLOOKUP($B427,'Config Measure Rules'!$A$2:$E$139,5,FALSE)</f>
        <v>Intermediate</v>
      </c>
      <c r="D427" s="72" t="str">
        <f t="shared" si="6"/>
        <v>No</v>
      </c>
      <c r="E427" s="73" t="s">
        <v>323</v>
      </c>
      <c r="F427" s="85"/>
      <c r="G427" s="74"/>
      <c r="H427" s="93"/>
      <c r="I427" s="88"/>
      <c r="J427" s="88"/>
      <c r="K427" s="89"/>
      <c r="L427" s="87"/>
      <c r="M427" s="87"/>
      <c r="N427" s="92"/>
      <c r="O427" s="88"/>
      <c r="P427" s="88"/>
      <c r="Q427" s="89"/>
      <c r="R427" s="86"/>
      <c r="S427" s="77"/>
      <c r="T427" s="125" t="b">
        <f>VLOOKUP($B427,'Config Measure Rules'!$A$2:$D$139,2,FALSE)</f>
        <v>1</v>
      </c>
      <c r="U427" s="125" t="b">
        <f>VLOOKUP($B427,'Config Measure Rules'!$A$2:$D$139,3,FALSE)</f>
        <v>1</v>
      </c>
      <c r="V427" s="125" t="b">
        <f>VLOOKUP($B427,'Config Measure Rules'!$A$2:$D$139,4,FALSE)</f>
        <v>0</v>
      </c>
    </row>
    <row r="428" spans="1:22" x14ac:dyDescent="0.3">
      <c r="A428" s="124">
        <v>422</v>
      </c>
      <c r="B428" s="71" t="s">
        <v>464</v>
      </c>
      <c r="C428" s="73" t="str">
        <f>VLOOKUP($B428,'Config Measure Rules'!$A$2:$E$139,5,FALSE)</f>
        <v>Intermediate</v>
      </c>
      <c r="D428" s="72" t="str">
        <f t="shared" si="6"/>
        <v>No</v>
      </c>
      <c r="E428" s="84"/>
      <c r="F428" s="85"/>
      <c r="G428" s="74"/>
      <c r="H428" s="93"/>
      <c r="I428" s="87"/>
      <c r="J428" s="87"/>
      <c r="K428" s="92"/>
      <c r="L428" s="87"/>
      <c r="M428" s="87"/>
      <c r="N428" s="92"/>
      <c r="O428" s="87"/>
      <c r="P428" s="88"/>
      <c r="Q428" s="89"/>
      <c r="R428" s="86"/>
      <c r="S428" s="77"/>
      <c r="T428" s="125" t="b">
        <f>VLOOKUP($B428,'Config Measure Rules'!$A$2:$D$139,2,FALSE)</f>
        <v>1</v>
      </c>
      <c r="U428" s="125" t="b">
        <f>VLOOKUP($B428,'Config Measure Rules'!$A$2:$D$139,3,FALSE)</f>
        <v>1</v>
      </c>
      <c r="V428" s="125" t="b">
        <f>VLOOKUP($B428,'Config Measure Rules'!$A$2:$D$139,4,FALSE)</f>
        <v>0</v>
      </c>
    </row>
    <row r="429" spans="1:22" x14ac:dyDescent="0.3">
      <c r="A429" s="124">
        <v>423</v>
      </c>
      <c r="B429" s="71" t="s">
        <v>464</v>
      </c>
      <c r="C429" s="73" t="str">
        <f>VLOOKUP($B429,'Config Measure Rules'!$A$2:$E$139,5,FALSE)</f>
        <v>Intermediate</v>
      </c>
      <c r="D429" s="72" t="str">
        <f t="shared" si="6"/>
        <v>No</v>
      </c>
      <c r="E429" s="84"/>
      <c r="F429" s="85"/>
      <c r="G429" s="74"/>
      <c r="H429" s="93"/>
      <c r="I429" s="87"/>
      <c r="J429" s="87"/>
      <c r="K429" s="92"/>
      <c r="L429" s="87"/>
      <c r="M429" s="87"/>
      <c r="N429" s="92"/>
      <c r="O429" s="87"/>
      <c r="P429" s="88"/>
      <c r="Q429" s="89"/>
      <c r="R429" s="86"/>
      <c r="S429" s="77"/>
      <c r="T429" s="125" t="b">
        <f>VLOOKUP($B429,'Config Measure Rules'!$A$2:$D$139,2,FALSE)</f>
        <v>1</v>
      </c>
      <c r="U429" s="125" t="b">
        <f>VLOOKUP($B429,'Config Measure Rules'!$A$2:$D$139,3,FALSE)</f>
        <v>1</v>
      </c>
      <c r="V429" s="125" t="b">
        <f>VLOOKUP($B429,'Config Measure Rules'!$A$2:$D$139,4,FALSE)</f>
        <v>0</v>
      </c>
    </row>
    <row r="430" spans="1:22" x14ac:dyDescent="0.3">
      <c r="A430" s="124">
        <v>424</v>
      </c>
      <c r="B430" s="71" t="s">
        <v>464</v>
      </c>
      <c r="C430" s="73" t="str">
        <f>VLOOKUP($B430,'Config Measure Rules'!$A$2:$E$139,5,FALSE)</f>
        <v>Intermediate</v>
      </c>
      <c r="D430" s="72" t="str">
        <f t="shared" si="6"/>
        <v>No</v>
      </c>
      <c r="E430" s="84"/>
      <c r="F430" s="85"/>
      <c r="G430" s="74"/>
      <c r="H430" s="93"/>
      <c r="I430" s="87"/>
      <c r="J430" s="87"/>
      <c r="K430" s="92"/>
      <c r="L430" s="87"/>
      <c r="M430" s="87"/>
      <c r="N430" s="92"/>
      <c r="O430" s="87"/>
      <c r="P430" s="88"/>
      <c r="Q430" s="89"/>
      <c r="R430" s="86"/>
      <c r="S430" s="77"/>
      <c r="T430" s="125" t="b">
        <f>VLOOKUP($B430,'Config Measure Rules'!$A$2:$D$139,2,FALSE)</f>
        <v>1</v>
      </c>
      <c r="U430" s="125" t="b">
        <f>VLOOKUP($B430,'Config Measure Rules'!$A$2:$D$139,3,FALSE)</f>
        <v>1</v>
      </c>
      <c r="V430" s="125" t="b">
        <f>VLOOKUP($B430,'Config Measure Rules'!$A$2:$D$139,4,FALSE)</f>
        <v>0</v>
      </c>
    </row>
    <row r="431" spans="1:22" x14ac:dyDescent="0.3">
      <c r="A431" s="124">
        <v>425</v>
      </c>
      <c r="B431" s="71" t="s">
        <v>464</v>
      </c>
      <c r="C431" s="73" t="str">
        <f>VLOOKUP($B431,'Config Measure Rules'!$A$2:$E$139,5,FALSE)</f>
        <v>Intermediate</v>
      </c>
      <c r="D431" s="72" t="str">
        <f t="shared" si="6"/>
        <v>No</v>
      </c>
      <c r="E431" s="84"/>
      <c r="F431" s="85"/>
      <c r="G431" s="74"/>
      <c r="H431" s="93"/>
      <c r="I431" s="87"/>
      <c r="J431" s="87"/>
      <c r="K431" s="92"/>
      <c r="L431" s="87"/>
      <c r="M431" s="87"/>
      <c r="N431" s="92"/>
      <c r="O431" s="87"/>
      <c r="P431" s="88"/>
      <c r="Q431" s="89"/>
      <c r="R431" s="86"/>
      <c r="S431" s="77"/>
      <c r="T431" s="125" t="b">
        <f>VLOOKUP($B431,'Config Measure Rules'!$A$2:$D$139,2,FALSE)</f>
        <v>1</v>
      </c>
      <c r="U431" s="125" t="b">
        <f>VLOOKUP($B431,'Config Measure Rules'!$A$2:$D$139,3,FALSE)</f>
        <v>1</v>
      </c>
      <c r="V431" s="125" t="b">
        <f>VLOOKUP($B431,'Config Measure Rules'!$A$2:$D$139,4,FALSE)</f>
        <v>0</v>
      </c>
    </row>
    <row r="432" spans="1:22" ht="125" x14ac:dyDescent="0.3">
      <c r="A432" s="124">
        <v>426</v>
      </c>
      <c r="B432" s="71" t="s">
        <v>465</v>
      </c>
      <c r="C432" s="72" t="str">
        <f>VLOOKUP($B432,'Config Measure Rules'!$A$2:$E$139,5,FALSE)</f>
        <v>Intermediate</v>
      </c>
      <c r="D432" s="72" t="str">
        <f t="shared" si="6"/>
        <v>Yes</v>
      </c>
      <c r="E432" s="73" t="s">
        <v>324</v>
      </c>
      <c r="F432" s="85" t="s">
        <v>154</v>
      </c>
      <c r="G432" s="74" t="s">
        <v>679</v>
      </c>
      <c r="H432" s="93">
        <v>42156</v>
      </c>
      <c r="I432" s="88">
        <v>57131</v>
      </c>
      <c r="J432" s="88">
        <v>139345</v>
      </c>
      <c r="K432" s="89"/>
      <c r="L432" s="87">
        <v>29416</v>
      </c>
      <c r="M432" s="87">
        <v>53484</v>
      </c>
      <c r="N432" s="92"/>
      <c r="O432" s="88">
        <v>145426</v>
      </c>
      <c r="P432" s="88">
        <v>177349</v>
      </c>
      <c r="Q432" s="89"/>
      <c r="R432" s="86" t="s">
        <v>760</v>
      </c>
      <c r="S432" s="77"/>
      <c r="T432" s="125" t="b">
        <f>VLOOKUP($B432,'Config Measure Rules'!$A$2:$D$139,2,FALSE)</f>
        <v>1</v>
      </c>
      <c r="U432" s="125" t="b">
        <f>VLOOKUP($B432,'Config Measure Rules'!$A$2:$D$139,3,FALSE)</f>
        <v>1</v>
      </c>
      <c r="V432" s="125" t="b">
        <f>VLOOKUP($B432,'Config Measure Rules'!$A$2:$D$139,4,FALSE)</f>
        <v>0</v>
      </c>
    </row>
    <row r="433" spans="1:22" x14ac:dyDescent="0.3">
      <c r="A433" s="124">
        <v>427</v>
      </c>
      <c r="B433" s="71" t="s">
        <v>465</v>
      </c>
      <c r="C433" s="73" t="str">
        <f>VLOOKUP($B433,'Config Measure Rules'!$A$2:$E$139,5,FALSE)</f>
        <v>Intermediate</v>
      </c>
      <c r="D433" s="72" t="str">
        <f t="shared" si="6"/>
        <v>No</v>
      </c>
      <c r="E433" s="84"/>
      <c r="F433" s="85"/>
      <c r="G433" s="74"/>
      <c r="H433" s="93"/>
      <c r="I433" s="87"/>
      <c r="J433" s="87"/>
      <c r="K433" s="92"/>
      <c r="L433" s="87"/>
      <c r="M433" s="87"/>
      <c r="N433" s="92"/>
      <c r="O433" s="87"/>
      <c r="P433" s="88"/>
      <c r="Q433" s="89"/>
      <c r="R433" s="86"/>
      <c r="S433" s="77"/>
      <c r="T433" s="125" t="b">
        <f>VLOOKUP($B433,'Config Measure Rules'!$A$2:$D$139,2,FALSE)</f>
        <v>1</v>
      </c>
      <c r="U433" s="125" t="b">
        <f>VLOOKUP($B433,'Config Measure Rules'!$A$2:$D$139,3,FALSE)</f>
        <v>1</v>
      </c>
      <c r="V433" s="125" t="b">
        <f>VLOOKUP($B433,'Config Measure Rules'!$A$2:$D$139,4,FALSE)</f>
        <v>0</v>
      </c>
    </row>
    <row r="434" spans="1:22" x14ac:dyDescent="0.3">
      <c r="A434" s="124">
        <v>428</v>
      </c>
      <c r="B434" s="71" t="s">
        <v>465</v>
      </c>
      <c r="C434" s="73" t="str">
        <f>VLOOKUP($B434,'Config Measure Rules'!$A$2:$E$139,5,FALSE)</f>
        <v>Intermediate</v>
      </c>
      <c r="D434" s="72" t="str">
        <f t="shared" si="6"/>
        <v>No</v>
      </c>
      <c r="E434" s="84"/>
      <c r="F434" s="85"/>
      <c r="G434" s="74"/>
      <c r="H434" s="93"/>
      <c r="I434" s="87"/>
      <c r="J434" s="87"/>
      <c r="K434" s="92"/>
      <c r="L434" s="87"/>
      <c r="M434" s="87"/>
      <c r="N434" s="92"/>
      <c r="O434" s="87"/>
      <c r="P434" s="88"/>
      <c r="Q434" s="89"/>
      <c r="R434" s="86"/>
      <c r="S434" s="77"/>
      <c r="T434" s="125" t="b">
        <f>VLOOKUP($B434,'Config Measure Rules'!$A$2:$D$139,2,FALSE)</f>
        <v>1</v>
      </c>
      <c r="U434" s="125" t="b">
        <f>VLOOKUP($B434,'Config Measure Rules'!$A$2:$D$139,3,FALSE)</f>
        <v>1</v>
      </c>
      <c r="V434" s="125" t="b">
        <f>VLOOKUP($B434,'Config Measure Rules'!$A$2:$D$139,4,FALSE)</f>
        <v>0</v>
      </c>
    </row>
    <row r="435" spans="1:22" x14ac:dyDescent="0.3">
      <c r="A435" s="124">
        <v>429</v>
      </c>
      <c r="B435" s="71" t="s">
        <v>465</v>
      </c>
      <c r="C435" s="73" t="str">
        <f>VLOOKUP($B435,'Config Measure Rules'!$A$2:$E$139,5,FALSE)</f>
        <v>Intermediate</v>
      </c>
      <c r="D435" s="72" t="str">
        <f t="shared" si="6"/>
        <v>No</v>
      </c>
      <c r="E435" s="84"/>
      <c r="F435" s="85"/>
      <c r="G435" s="74"/>
      <c r="H435" s="93"/>
      <c r="I435" s="87"/>
      <c r="J435" s="87"/>
      <c r="K435" s="92"/>
      <c r="L435" s="87"/>
      <c r="M435" s="87"/>
      <c r="N435" s="92"/>
      <c r="O435" s="87"/>
      <c r="P435" s="88"/>
      <c r="Q435" s="89"/>
      <c r="R435" s="86"/>
      <c r="S435" s="77"/>
      <c r="T435" s="125" t="b">
        <f>VLOOKUP($B435,'Config Measure Rules'!$A$2:$D$139,2,FALSE)</f>
        <v>1</v>
      </c>
      <c r="U435" s="125" t="b">
        <f>VLOOKUP($B435,'Config Measure Rules'!$A$2:$D$139,3,FALSE)</f>
        <v>1</v>
      </c>
      <c r="V435" s="125" t="b">
        <f>VLOOKUP($B435,'Config Measure Rules'!$A$2:$D$139,4,FALSE)</f>
        <v>0</v>
      </c>
    </row>
    <row r="436" spans="1:22" x14ac:dyDescent="0.3">
      <c r="A436" s="124">
        <v>430</v>
      </c>
      <c r="B436" s="71" t="s">
        <v>465</v>
      </c>
      <c r="C436" s="73" t="str">
        <f>VLOOKUP($B436,'Config Measure Rules'!$A$2:$E$139,5,FALSE)</f>
        <v>Intermediate</v>
      </c>
      <c r="D436" s="72" t="str">
        <f t="shared" si="6"/>
        <v>No</v>
      </c>
      <c r="E436" s="84"/>
      <c r="F436" s="85"/>
      <c r="G436" s="74"/>
      <c r="H436" s="93"/>
      <c r="I436" s="87"/>
      <c r="J436" s="87"/>
      <c r="K436" s="92"/>
      <c r="L436" s="87"/>
      <c r="M436" s="87"/>
      <c r="N436" s="92"/>
      <c r="O436" s="87"/>
      <c r="P436" s="88"/>
      <c r="Q436" s="89"/>
      <c r="R436" s="86"/>
      <c r="S436" s="77"/>
      <c r="T436" s="125" t="b">
        <f>VLOOKUP($B436,'Config Measure Rules'!$A$2:$D$139,2,FALSE)</f>
        <v>1</v>
      </c>
      <c r="U436" s="125" t="b">
        <f>VLOOKUP($B436,'Config Measure Rules'!$A$2:$D$139,3,FALSE)</f>
        <v>1</v>
      </c>
      <c r="V436" s="125" t="b">
        <f>VLOOKUP($B436,'Config Measure Rules'!$A$2:$D$139,4,FALSE)</f>
        <v>0</v>
      </c>
    </row>
    <row r="437" spans="1:22" ht="125" x14ac:dyDescent="0.3">
      <c r="A437" s="124">
        <v>431</v>
      </c>
      <c r="B437" s="71" t="s">
        <v>466</v>
      </c>
      <c r="C437" s="72" t="str">
        <f>VLOOKUP($B437,'Config Measure Rules'!$A$2:$E$139,5,FALSE)</f>
        <v>Long-Term</v>
      </c>
      <c r="D437" s="72" t="str">
        <f t="shared" si="6"/>
        <v>Yes</v>
      </c>
      <c r="E437" s="73" t="s">
        <v>325</v>
      </c>
      <c r="F437" s="85" t="s">
        <v>154</v>
      </c>
      <c r="G437" s="74" t="s">
        <v>679</v>
      </c>
      <c r="H437" s="93">
        <v>42156</v>
      </c>
      <c r="I437" s="88">
        <v>93082</v>
      </c>
      <c r="J437" s="88">
        <v>139345</v>
      </c>
      <c r="K437" s="89"/>
      <c r="L437" s="87">
        <v>39043</v>
      </c>
      <c r="M437" s="87">
        <v>53484</v>
      </c>
      <c r="N437" s="92"/>
      <c r="O437" s="88">
        <v>109956</v>
      </c>
      <c r="P437" s="88">
        <v>177349</v>
      </c>
      <c r="Q437" s="89"/>
      <c r="R437" s="86" t="s">
        <v>761</v>
      </c>
      <c r="S437" s="77"/>
      <c r="T437" s="125" t="b">
        <f>VLOOKUP($B437,'Config Measure Rules'!$A$2:$D$139,2,FALSE)</f>
        <v>1</v>
      </c>
      <c r="U437" s="125" t="b">
        <f>VLOOKUP($B437,'Config Measure Rules'!$A$2:$D$139,3,FALSE)</f>
        <v>1</v>
      </c>
      <c r="V437" s="125" t="b">
        <f>VLOOKUP($B437,'Config Measure Rules'!$A$2:$D$139,4,FALSE)</f>
        <v>0</v>
      </c>
    </row>
    <row r="438" spans="1:22" x14ac:dyDescent="0.3">
      <c r="A438" s="124">
        <v>432</v>
      </c>
      <c r="B438" s="71" t="s">
        <v>466</v>
      </c>
      <c r="C438" s="73" t="str">
        <f>VLOOKUP($B438,'Config Measure Rules'!$A$2:$E$139,5,FALSE)</f>
        <v>Long-Term</v>
      </c>
      <c r="D438" s="72" t="str">
        <f t="shared" si="6"/>
        <v>No</v>
      </c>
      <c r="E438" s="84"/>
      <c r="F438" s="85"/>
      <c r="G438" s="74"/>
      <c r="H438" s="93"/>
      <c r="I438" s="87"/>
      <c r="J438" s="87"/>
      <c r="K438" s="92"/>
      <c r="L438" s="87"/>
      <c r="M438" s="87"/>
      <c r="N438" s="92"/>
      <c r="O438" s="87"/>
      <c r="P438" s="88"/>
      <c r="Q438" s="89"/>
      <c r="R438" s="86"/>
      <c r="S438" s="77"/>
      <c r="T438" s="125" t="b">
        <f>VLOOKUP($B438,'Config Measure Rules'!$A$2:$D$139,2,FALSE)</f>
        <v>1</v>
      </c>
      <c r="U438" s="125" t="b">
        <f>VLOOKUP($B438,'Config Measure Rules'!$A$2:$D$139,3,FALSE)</f>
        <v>1</v>
      </c>
      <c r="V438" s="125" t="b">
        <f>VLOOKUP($B438,'Config Measure Rules'!$A$2:$D$139,4,FALSE)</f>
        <v>0</v>
      </c>
    </row>
    <row r="439" spans="1:22" x14ac:dyDescent="0.3">
      <c r="A439" s="124">
        <v>433</v>
      </c>
      <c r="B439" s="71" t="s">
        <v>466</v>
      </c>
      <c r="C439" s="73" t="str">
        <f>VLOOKUP($B439,'Config Measure Rules'!$A$2:$E$139,5,FALSE)</f>
        <v>Long-Term</v>
      </c>
      <c r="D439" s="72" t="str">
        <f t="shared" si="6"/>
        <v>No</v>
      </c>
      <c r="E439" s="84"/>
      <c r="F439" s="85"/>
      <c r="G439" s="74"/>
      <c r="H439" s="93"/>
      <c r="I439" s="87"/>
      <c r="J439" s="87"/>
      <c r="K439" s="92"/>
      <c r="L439" s="87"/>
      <c r="M439" s="87"/>
      <c r="N439" s="92"/>
      <c r="O439" s="87"/>
      <c r="P439" s="88"/>
      <c r="Q439" s="89"/>
      <c r="R439" s="86"/>
      <c r="S439" s="77"/>
      <c r="T439" s="125" t="b">
        <f>VLOOKUP($B439,'Config Measure Rules'!$A$2:$D$139,2,FALSE)</f>
        <v>1</v>
      </c>
      <c r="U439" s="125" t="b">
        <f>VLOOKUP($B439,'Config Measure Rules'!$A$2:$D$139,3,FALSE)</f>
        <v>1</v>
      </c>
      <c r="V439" s="125" t="b">
        <f>VLOOKUP($B439,'Config Measure Rules'!$A$2:$D$139,4,FALSE)</f>
        <v>0</v>
      </c>
    </row>
    <row r="440" spans="1:22" x14ac:dyDescent="0.3">
      <c r="A440" s="124">
        <v>434</v>
      </c>
      <c r="B440" s="71" t="s">
        <v>466</v>
      </c>
      <c r="C440" s="73" t="str">
        <f>VLOOKUP($B440,'Config Measure Rules'!$A$2:$E$139,5,FALSE)</f>
        <v>Long-Term</v>
      </c>
      <c r="D440" s="72" t="str">
        <f t="shared" si="6"/>
        <v>No</v>
      </c>
      <c r="E440" s="84"/>
      <c r="F440" s="85"/>
      <c r="G440" s="74"/>
      <c r="H440" s="93"/>
      <c r="I440" s="87"/>
      <c r="J440" s="87"/>
      <c r="K440" s="92"/>
      <c r="L440" s="87"/>
      <c r="M440" s="87"/>
      <c r="N440" s="92"/>
      <c r="O440" s="87"/>
      <c r="P440" s="88"/>
      <c r="Q440" s="89"/>
      <c r="R440" s="86"/>
      <c r="S440" s="77"/>
      <c r="T440" s="125" t="b">
        <f>VLOOKUP($B440,'Config Measure Rules'!$A$2:$D$139,2,FALSE)</f>
        <v>1</v>
      </c>
      <c r="U440" s="125" t="b">
        <f>VLOOKUP($B440,'Config Measure Rules'!$A$2:$D$139,3,FALSE)</f>
        <v>1</v>
      </c>
      <c r="V440" s="125" t="b">
        <f>VLOOKUP($B440,'Config Measure Rules'!$A$2:$D$139,4,FALSE)</f>
        <v>0</v>
      </c>
    </row>
    <row r="441" spans="1:22" x14ac:dyDescent="0.3">
      <c r="A441" s="124">
        <v>435</v>
      </c>
      <c r="B441" s="71" t="s">
        <v>466</v>
      </c>
      <c r="C441" s="73" t="str">
        <f>VLOOKUP($B441,'Config Measure Rules'!$A$2:$E$139,5,FALSE)</f>
        <v>Long-Term</v>
      </c>
      <c r="D441" s="72" t="str">
        <f t="shared" si="6"/>
        <v>No</v>
      </c>
      <c r="E441" s="84"/>
      <c r="F441" s="85"/>
      <c r="G441" s="74"/>
      <c r="H441" s="93"/>
      <c r="I441" s="87"/>
      <c r="J441" s="87"/>
      <c r="K441" s="92"/>
      <c r="L441" s="87"/>
      <c r="M441" s="87"/>
      <c r="N441" s="92"/>
      <c r="O441" s="87"/>
      <c r="P441" s="88"/>
      <c r="Q441" s="89"/>
      <c r="R441" s="86"/>
      <c r="S441" s="77"/>
      <c r="T441" s="125" t="b">
        <f>VLOOKUP($B441,'Config Measure Rules'!$A$2:$D$139,2,FALSE)</f>
        <v>1</v>
      </c>
      <c r="U441" s="125" t="b">
        <f>VLOOKUP($B441,'Config Measure Rules'!$A$2:$D$139,3,FALSE)</f>
        <v>1</v>
      </c>
      <c r="V441" s="125" t="b">
        <f>VLOOKUP($B441,'Config Measure Rules'!$A$2:$D$139,4,FALSE)</f>
        <v>0</v>
      </c>
    </row>
    <row r="442" spans="1:22" ht="25" x14ac:dyDescent="0.3">
      <c r="A442" s="124">
        <v>436</v>
      </c>
      <c r="B442" s="71" t="s">
        <v>467</v>
      </c>
      <c r="C442" s="72" t="str">
        <f>VLOOKUP($B442,'Config Measure Rules'!$A$2:$E$139,5,FALSE)</f>
        <v>Long-Term</v>
      </c>
      <c r="D442" s="72" t="str">
        <f t="shared" si="6"/>
        <v>No</v>
      </c>
      <c r="E442" s="73" t="s">
        <v>326</v>
      </c>
      <c r="F442" s="85"/>
      <c r="G442" s="74"/>
      <c r="H442" s="93"/>
      <c r="I442" s="88"/>
      <c r="J442" s="88"/>
      <c r="K442" s="89"/>
      <c r="L442" s="87"/>
      <c r="M442" s="87"/>
      <c r="N442" s="92"/>
      <c r="O442" s="88"/>
      <c r="P442" s="88"/>
      <c r="Q442" s="89"/>
      <c r="R442" s="86"/>
      <c r="S442" s="77"/>
      <c r="T442" s="125" t="b">
        <f>VLOOKUP($B442,'Config Measure Rules'!$A$2:$D$139,2,FALSE)</f>
        <v>1</v>
      </c>
      <c r="U442" s="125" t="b">
        <f>VLOOKUP($B442,'Config Measure Rules'!$A$2:$D$139,3,FALSE)</f>
        <v>1</v>
      </c>
      <c r="V442" s="125" t="b">
        <f>VLOOKUP($B442,'Config Measure Rules'!$A$2:$D$139,4,FALSE)</f>
        <v>0</v>
      </c>
    </row>
    <row r="443" spans="1:22" x14ac:dyDescent="0.3">
      <c r="A443" s="124">
        <v>437</v>
      </c>
      <c r="B443" s="71" t="s">
        <v>467</v>
      </c>
      <c r="C443" s="73" t="str">
        <f>VLOOKUP($B443,'Config Measure Rules'!$A$2:$E$139,5,FALSE)</f>
        <v>Long-Term</v>
      </c>
      <c r="D443" s="72" t="str">
        <f t="shared" si="6"/>
        <v>No</v>
      </c>
      <c r="E443" s="84"/>
      <c r="F443" s="85"/>
      <c r="G443" s="74"/>
      <c r="H443" s="93"/>
      <c r="I443" s="87"/>
      <c r="J443" s="87"/>
      <c r="K443" s="92"/>
      <c r="L443" s="87"/>
      <c r="M443" s="87"/>
      <c r="N443" s="92"/>
      <c r="O443" s="87"/>
      <c r="P443" s="88"/>
      <c r="Q443" s="89"/>
      <c r="R443" s="86"/>
      <c r="S443" s="77"/>
      <c r="T443" s="125" t="b">
        <f>VLOOKUP($B443,'Config Measure Rules'!$A$2:$D$139,2,FALSE)</f>
        <v>1</v>
      </c>
      <c r="U443" s="125" t="b">
        <f>VLOOKUP($B443,'Config Measure Rules'!$A$2:$D$139,3,FALSE)</f>
        <v>1</v>
      </c>
      <c r="V443" s="125" t="b">
        <f>VLOOKUP($B443,'Config Measure Rules'!$A$2:$D$139,4,FALSE)</f>
        <v>0</v>
      </c>
    </row>
    <row r="444" spans="1:22" x14ac:dyDescent="0.3">
      <c r="A444" s="124">
        <v>438</v>
      </c>
      <c r="B444" s="71" t="s">
        <v>467</v>
      </c>
      <c r="C444" s="73" t="str">
        <f>VLOOKUP($B444,'Config Measure Rules'!$A$2:$E$139,5,FALSE)</f>
        <v>Long-Term</v>
      </c>
      <c r="D444" s="72" t="str">
        <f t="shared" si="6"/>
        <v>No</v>
      </c>
      <c r="E444" s="84"/>
      <c r="F444" s="85"/>
      <c r="G444" s="74"/>
      <c r="H444" s="93"/>
      <c r="I444" s="87"/>
      <c r="J444" s="87"/>
      <c r="K444" s="92"/>
      <c r="L444" s="87"/>
      <c r="M444" s="87"/>
      <c r="N444" s="92"/>
      <c r="O444" s="87"/>
      <c r="P444" s="88"/>
      <c r="Q444" s="89"/>
      <c r="R444" s="86"/>
      <c r="S444" s="77"/>
      <c r="T444" s="125" t="b">
        <f>VLOOKUP($B444,'Config Measure Rules'!$A$2:$D$139,2,FALSE)</f>
        <v>1</v>
      </c>
      <c r="U444" s="125" t="b">
        <f>VLOOKUP($B444,'Config Measure Rules'!$A$2:$D$139,3,FALSE)</f>
        <v>1</v>
      </c>
      <c r="V444" s="125" t="b">
        <f>VLOOKUP($B444,'Config Measure Rules'!$A$2:$D$139,4,FALSE)</f>
        <v>0</v>
      </c>
    </row>
    <row r="445" spans="1:22" x14ac:dyDescent="0.3">
      <c r="A445" s="124">
        <v>439</v>
      </c>
      <c r="B445" s="71" t="s">
        <v>467</v>
      </c>
      <c r="C445" s="73" t="str">
        <f>VLOOKUP($B445,'Config Measure Rules'!$A$2:$E$139,5,FALSE)</f>
        <v>Long-Term</v>
      </c>
      <c r="D445" s="72" t="str">
        <f t="shared" si="6"/>
        <v>No</v>
      </c>
      <c r="E445" s="84"/>
      <c r="F445" s="85"/>
      <c r="G445" s="74"/>
      <c r="H445" s="93"/>
      <c r="I445" s="87"/>
      <c r="J445" s="87"/>
      <c r="K445" s="92"/>
      <c r="L445" s="87"/>
      <c r="M445" s="87"/>
      <c r="N445" s="92"/>
      <c r="O445" s="87"/>
      <c r="P445" s="88"/>
      <c r="Q445" s="89"/>
      <c r="R445" s="86"/>
      <c r="S445" s="77"/>
      <c r="T445" s="125" t="b">
        <f>VLOOKUP($B445,'Config Measure Rules'!$A$2:$D$139,2,FALSE)</f>
        <v>1</v>
      </c>
      <c r="U445" s="125" t="b">
        <f>VLOOKUP($B445,'Config Measure Rules'!$A$2:$D$139,3,FALSE)</f>
        <v>1</v>
      </c>
      <c r="V445" s="125" t="b">
        <f>VLOOKUP($B445,'Config Measure Rules'!$A$2:$D$139,4,FALSE)</f>
        <v>0</v>
      </c>
    </row>
    <row r="446" spans="1:22" x14ac:dyDescent="0.3">
      <c r="A446" s="124">
        <v>440</v>
      </c>
      <c r="B446" s="71" t="s">
        <v>467</v>
      </c>
      <c r="C446" s="73" t="str">
        <f>VLOOKUP($B446,'Config Measure Rules'!$A$2:$E$139,5,FALSE)</f>
        <v>Long-Term</v>
      </c>
      <c r="D446" s="72" t="str">
        <f t="shared" si="6"/>
        <v>No</v>
      </c>
      <c r="E446" s="84"/>
      <c r="F446" s="85"/>
      <c r="G446" s="74"/>
      <c r="H446" s="93"/>
      <c r="I446" s="87"/>
      <c r="J446" s="87"/>
      <c r="K446" s="92"/>
      <c r="L446" s="87"/>
      <c r="M446" s="87"/>
      <c r="N446" s="92"/>
      <c r="O446" s="87"/>
      <c r="P446" s="88"/>
      <c r="Q446" s="89"/>
      <c r="R446" s="86"/>
      <c r="S446" s="77"/>
      <c r="T446" s="125" t="b">
        <f>VLOOKUP($B446,'Config Measure Rules'!$A$2:$D$139,2,FALSE)</f>
        <v>1</v>
      </c>
      <c r="U446" s="125" t="b">
        <f>VLOOKUP($B446,'Config Measure Rules'!$A$2:$D$139,3,FALSE)</f>
        <v>1</v>
      </c>
      <c r="V446" s="125" t="b">
        <f>VLOOKUP($B446,'Config Measure Rules'!$A$2:$D$139,4,FALSE)</f>
        <v>0</v>
      </c>
    </row>
    <row r="447" spans="1:22" ht="50" x14ac:dyDescent="0.3">
      <c r="A447" s="124">
        <v>441</v>
      </c>
      <c r="B447" s="71" t="s">
        <v>468</v>
      </c>
      <c r="C447" s="72" t="str">
        <f>VLOOKUP($B447,'Config Measure Rules'!$A$2:$E$139,5,FALSE)</f>
        <v>Long-Term</v>
      </c>
      <c r="D447" s="72" t="str">
        <f t="shared" si="6"/>
        <v>No</v>
      </c>
      <c r="E447" s="73" t="s">
        <v>327</v>
      </c>
      <c r="F447" s="85"/>
      <c r="G447" s="74"/>
      <c r="H447" s="93"/>
      <c r="I447" s="88"/>
      <c r="J447" s="88"/>
      <c r="K447" s="89"/>
      <c r="L447" s="87"/>
      <c r="M447" s="87"/>
      <c r="N447" s="92"/>
      <c r="O447" s="88"/>
      <c r="P447" s="88"/>
      <c r="Q447" s="89"/>
      <c r="R447" s="86"/>
      <c r="S447" s="77"/>
      <c r="T447" s="125" t="b">
        <f>VLOOKUP($B447,'Config Measure Rules'!$A$2:$D$139,2,FALSE)</f>
        <v>1</v>
      </c>
      <c r="U447" s="125" t="b">
        <f>VLOOKUP($B447,'Config Measure Rules'!$A$2:$D$139,3,FALSE)</f>
        <v>0</v>
      </c>
      <c r="V447" s="125" t="b">
        <f>VLOOKUP($B447,'Config Measure Rules'!$A$2:$D$139,4,FALSE)</f>
        <v>0</v>
      </c>
    </row>
    <row r="448" spans="1:22" x14ac:dyDescent="0.3">
      <c r="A448" s="124">
        <v>442</v>
      </c>
      <c r="B448" s="71" t="s">
        <v>468</v>
      </c>
      <c r="C448" s="73" t="str">
        <f>VLOOKUP($B448,'Config Measure Rules'!$A$2:$E$139,5,FALSE)</f>
        <v>Long-Term</v>
      </c>
      <c r="D448" s="72" t="str">
        <f t="shared" si="6"/>
        <v>No</v>
      </c>
      <c r="E448" s="84"/>
      <c r="F448" s="85"/>
      <c r="G448" s="74"/>
      <c r="H448" s="93"/>
      <c r="I448" s="87"/>
      <c r="J448" s="87"/>
      <c r="K448" s="92"/>
      <c r="L448" s="87"/>
      <c r="M448" s="87"/>
      <c r="N448" s="92"/>
      <c r="O448" s="87"/>
      <c r="P448" s="88"/>
      <c r="Q448" s="89"/>
      <c r="R448" s="86"/>
      <c r="S448" s="77"/>
      <c r="T448" s="125" t="b">
        <f>VLOOKUP($B448,'Config Measure Rules'!$A$2:$D$139,2,FALSE)</f>
        <v>1</v>
      </c>
      <c r="U448" s="125" t="b">
        <f>VLOOKUP($B448,'Config Measure Rules'!$A$2:$D$139,3,FALSE)</f>
        <v>0</v>
      </c>
      <c r="V448" s="125" t="b">
        <f>VLOOKUP($B448,'Config Measure Rules'!$A$2:$D$139,4,FALSE)</f>
        <v>0</v>
      </c>
    </row>
    <row r="449" spans="1:22" x14ac:dyDescent="0.3">
      <c r="A449" s="124">
        <v>443</v>
      </c>
      <c r="B449" s="71" t="s">
        <v>468</v>
      </c>
      <c r="C449" s="73" t="str">
        <f>VLOOKUP($B449,'Config Measure Rules'!$A$2:$E$139,5,FALSE)</f>
        <v>Long-Term</v>
      </c>
      <c r="D449" s="72" t="str">
        <f t="shared" si="6"/>
        <v>No</v>
      </c>
      <c r="E449" s="84"/>
      <c r="F449" s="85"/>
      <c r="G449" s="74"/>
      <c r="H449" s="93"/>
      <c r="I449" s="87"/>
      <c r="J449" s="87"/>
      <c r="K449" s="92"/>
      <c r="L449" s="87"/>
      <c r="M449" s="87"/>
      <c r="N449" s="92"/>
      <c r="O449" s="87"/>
      <c r="P449" s="88"/>
      <c r="Q449" s="89"/>
      <c r="R449" s="86"/>
      <c r="S449" s="77"/>
      <c r="T449" s="125" t="b">
        <f>VLOOKUP($B449,'Config Measure Rules'!$A$2:$D$139,2,FALSE)</f>
        <v>1</v>
      </c>
      <c r="U449" s="125" t="b">
        <f>VLOOKUP($B449,'Config Measure Rules'!$A$2:$D$139,3,FALSE)</f>
        <v>0</v>
      </c>
      <c r="V449" s="125" t="b">
        <f>VLOOKUP($B449,'Config Measure Rules'!$A$2:$D$139,4,FALSE)</f>
        <v>0</v>
      </c>
    </row>
    <row r="450" spans="1:22" x14ac:dyDescent="0.3">
      <c r="A450" s="124">
        <v>444</v>
      </c>
      <c r="B450" s="71" t="s">
        <v>468</v>
      </c>
      <c r="C450" s="73" t="str">
        <f>VLOOKUP($B450,'Config Measure Rules'!$A$2:$E$139,5,FALSE)</f>
        <v>Long-Term</v>
      </c>
      <c r="D450" s="72" t="str">
        <f t="shared" si="6"/>
        <v>No</v>
      </c>
      <c r="E450" s="84"/>
      <c r="F450" s="85"/>
      <c r="G450" s="74"/>
      <c r="H450" s="93"/>
      <c r="I450" s="87"/>
      <c r="J450" s="87"/>
      <c r="K450" s="92"/>
      <c r="L450" s="87"/>
      <c r="M450" s="87"/>
      <c r="N450" s="92"/>
      <c r="O450" s="87"/>
      <c r="P450" s="88"/>
      <c r="Q450" s="89"/>
      <c r="R450" s="86"/>
      <c r="S450" s="77"/>
      <c r="T450" s="125" t="b">
        <f>VLOOKUP($B450,'Config Measure Rules'!$A$2:$D$139,2,FALSE)</f>
        <v>1</v>
      </c>
      <c r="U450" s="125" t="b">
        <f>VLOOKUP($B450,'Config Measure Rules'!$A$2:$D$139,3,FALSE)</f>
        <v>0</v>
      </c>
      <c r="V450" s="125" t="b">
        <f>VLOOKUP($B450,'Config Measure Rules'!$A$2:$D$139,4,FALSE)</f>
        <v>0</v>
      </c>
    </row>
    <row r="451" spans="1:22" x14ac:dyDescent="0.3">
      <c r="A451" s="124">
        <v>445</v>
      </c>
      <c r="B451" s="71" t="s">
        <v>468</v>
      </c>
      <c r="C451" s="73" t="str">
        <f>VLOOKUP($B451,'Config Measure Rules'!$A$2:$E$139,5,FALSE)</f>
        <v>Long-Term</v>
      </c>
      <c r="D451" s="72" t="str">
        <f t="shared" si="6"/>
        <v>No</v>
      </c>
      <c r="E451" s="84"/>
      <c r="F451" s="85"/>
      <c r="G451" s="74"/>
      <c r="H451" s="93"/>
      <c r="I451" s="87"/>
      <c r="J451" s="87"/>
      <c r="K451" s="92"/>
      <c r="L451" s="87"/>
      <c r="M451" s="87"/>
      <c r="N451" s="92"/>
      <c r="O451" s="87"/>
      <c r="P451" s="88"/>
      <c r="Q451" s="89"/>
      <c r="R451" s="86"/>
      <c r="S451" s="77"/>
      <c r="T451" s="125" t="b">
        <f>VLOOKUP($B451,'Config Measure Rules'!$A$2:$D$139,2,FALSE)</f>
        <v>1</v>
      </c>
      <c r="U451" s="125" t="b">
        <f>VLOOKUP($B451,'Config Measure Rules'!$A$2:$D$139,3,FALSE)</f>
        <v>0</v>
      </c>
      <c r="V451" s="125" t="b">
        <f>VLOOKUP($B451,'Config Measure Rules'!$A$2:$D$139,4,FALSE)</f>
        <v>0</v>
      </c>
    </row>
    <row r="452" spans="1:22" ht="50" x14ac:dyDescent="0.3">
      <c r="A452" s="124">
        <v>446</v>
      </c>
      <c r="B452" s="71" t="s">
        <v>469</v>
      </c>
      <c r="C452" s="72" t="str">
        <f>VLOOKUP($B452,'Config Measure Rules'!$A$2:$E$139,5,FALSE)</f>
        <v>Short-Term</v>
      </c>
      <c r="D452" s="72" t="str">
        <f t="shared" si="6"/>
        <v>Yes</v>
      </c>
      <c r="E452" s="73" t="s">
        <v>328</v>
      </c>
      <c r="F452" s="85" t="s">
        <v>154</v>
      </c>
      <c r="G452" s="74" t="s">
        <v>679</v>
      </c>
      <c r="H452" s="93">
        <v>42156</v>
      </c>
      <c r="I452" s="87">
        <v>8</v>
      </c>
      <c r="J452" s="87">
        <v>12</v>
      </c>
      <c r="K452" s="92"/>
      <c r="L452" s="87">
        <v>11</v>
      </c>
      <c r="M452" s="87">
        <v>14</v>
      </c>
      <c r="N452" s="92"/>
      <c r="O452" s="88">
        <v>13</v>
      </c>
      <c r="P452" s="88">
        <v>15</v>
      </c>
      <c r="Q452" s="89"/>
      <c r="R452" s="86"/>
      <c r="S452" s="77"/>
      <c r="T452" s="125" t="b">
        <f>VLOOKUP($B452,'Config Measure Rules'!$A$2:$D$139,2,FALSE)</f>
        <v>1</v>
      </c>
      <c r="U452" s="125" t="b">
        <f>VLOOKUP($B452,'Config Measure Rules'!$A$2:$D$139,3,FALSE)</f>
        <v>1</v>
      </c>
      <c r="V452" s="125" t="b">
        <f>VLOOKUP($B452,'Config Measure Rules'!$A$2:$D$139,4,FALSE)</f>
        <v>0</v>
      </c>
    </row>
    <row r="453" spans="1:22" x14ac:dyDescent="0.3">
      <c r="A453" s="124">
        <v>447</v>
      </c>
      <c r="B453" s="71" t="s">
        <v>469</v>
      </c>
      <c r="C453" s="73" t="str">
        <f>VLOOKUP($B453,'Config Measure Rules'!$A$2:$E$139,5,FALSE)</f>
        <v>Short-Term</v>
      </c>
      <c r="D453" s="72" t="str">
        <f t="shared" si="6"/>
        <v>No</v>
      </c>
      <c r="E453" s="84"/>
      <c r="F453" s="85"/>
      <c r="G453" s="74"/>
      <c r="H453" s="93"/>
      <c r="I453" s="87"/>
      <c r="J453" s="87"/>
      <c r="K453" s="92"/>
      <c r="L453" s="87"/>
      <c r="M453" s="87"/>
      <c r="N453" s="92"/>
      <c r="O453" s="87"/>
      <c r="P453" s="88"/>
      <c r="Q453" s="89"/>
      <c r="R453" s="86"/>
      <c r="S453" s="77"/>
      <c r="T453" s="125" t="b">
        <f>VLOOKUP($B453,'Config Measure Rules'!$A$2:$D$139,2,FALSE)</f>
        <v>1</v>
      </c>
      <c r="U453" s="125" t="b">
        <f>VLOOKUP($B453,'Config Measure Rules'!$A$2:$D$139,3,FALSE)</f>
        <v>1</v>
      </c>
      <c r="V453" s="125" t="b">
        <f>VLOOKUP($B453,'Config Measure Rules'!$A$2:$D$139,4,FALSE)</f>
        <v>0</v>
      </c>
    </row>
    <row r="454" spans="1:22" x14ac:dyDescent="0.3">
      <c r="A454" s="124">
        <v>448</v>
      </c>
      <c r="B454" s="71" t="s">
        <v>469</v>
      </c>
      <c r="C454" s="73" t="str">
        <f>VLOOKUP($B454,'Config Measure Rules'!$A$2:$E$139,5,FALSE)</f>
        <v>Short-Term</v>
      </c>
      <c r="D454" s="72" t="str">
        <f t="shared" ref="D454:D517" si="7">IF(COUNTA(F454:R454)&gt;=1,"Yes", "No")</f>
        <v>No</v>
      </c>
      <c r="E454" s="84"/>
      <c r="F454" s="85"/>
      <c r="G454" s="74"/>
      <c r="H454" s="93"/>
      <c r="I454" s="87"/>
      <c r="J454" s="87"/>
      <c r="K454" s="92"/>
      <c r="L454" s="87"/>
      <c r="M454" s="87"/>
      <c r="N454" s="92"/>
      <c r="O454" s="87"/>
      <c r="P454" s="88"/>
      <c r="Q454" s="89"/>
      <c r="R454" s="86"/>
      <c r="S454" s="77"/>
      <c r="T454" s="125" t="b">
        <f>VLOOKUP($B454,'Config Measure Rules'!$A$2:$D$139,2,FALSE)</f>
        <v>1</v>
      </c>
      <c r="U454" s="125" t="b">
        <f>VLOOKUP($B454,'Config Measure Rules'!$A$2:$D$139,3,FALSE)</f>
        <v>1</v>
      </c>
      <c r="V454" s="125" t="b">
        <f>VLOOKUP($B454,'Config Measure Rules'!$A$2:$D$139,4,FALSE)</f>
        <v>0</v>
      </c>
    </row>
    <row r="455" spans="1:22" x14ac:dyDescent="0.3">
      <c r="A455" s="124">
        <v>449</v>
      </c>
      <c r="B455" s="71" t="s">
        <v>469</v>
      </c>
      <c r="C455" s="73" t="str">
        <f>VLOOKUP($B455,'Config Measure Rules'!$A$2:$E$139,5,FALSE)</f>
        <v>Short-Term</v>
      </c>
      <c r="D455" s="72" t="str">
        <f t="shared" si="7"/>
        <v>No</v>
      </c>
      <c r="E455" s="84"/>
      <c r="F455" s="85"/>
      <c r="G455" s="74"/>
      <c r="H455" s="93"/>
      <c r="I455" s="87"/>
      <c r="J455" s="87"/>
      <c r="K455" s="92"/>
      <c r="L455" s="87"/>
      <c r="M455" s="87"/>
      <c r="N455" s="92"/>
      <c r="O455" s="87"/>
      <c r="P455" s="88"/>
      <c r="Q455" s="89"/>
      <c r="R455" s="86"/>
      <c r="S455" s="77"/>
      <c r="T455" s="125" t="b">
        <f>VLOOKUP($B455,'Config Measure Rules'!$A$2:$D$139,2,FALSE)</f>
        <v>1</v>
      </c>
      <c r="U455" s="125" t="b">
        <f>VLOOKUP($B455,'Config Measure Rules'!$A$2:$D$139,3,FALSE)</f>
        <v>1</v>
      </c>
      <c r="V455" s="125" t="b">
        <f>VLOOKUP($B455,'Config Measure Rules'!$A$2:$D$139,4,FALSE)</f>
        <v>0</v>
      </c>
    </row>
    <row r="456" spans="1:22" x14ac:dyDescent="0.3">
      <c r="A456" s="124">
        <v>450</v>
      </c>
      <c r="B456" s="71" t="s">
        <v>469</v>
      </c>
      <c r="C456" s="73" t="str">
        <f>VLOOKUP($B456,'Config Measure Rules'!$A$2:$E$139,5,FALSE)</f>
        <v>Short-Term</v>
      </c>
      <c r="D456" s="72" t="str">
        <f t="shared" si="7"/>
        <v>No</v>
      </c>
      <c r="E456" s="84"/>
      <c r="F456" s="85"/>
      <c r="G456" s="74"/>
      <c r="H456" s="93"/>
      <c r="I456" s="87"/>
      <c r="J456" s="87"/>
      <c r="K456" s="92"/>
      <c r="L456" s="87"/>
      <c r="M456" s="87"/>
      <c r="N456" s="92"/>
      <c r="O456" s="87"/>
      <c r="P456" s="88"/>
      <c r="Q456" s="89"/>
      <c r="R456" s="86"/>
      <c r="S456" s="77"/>
      <c r="T456" s="125" t="b">
        <f>VLOOKUP($B456,'Config Measure Rules'!$A$2:$D$139,2,FALSE)</f>
        <v>1</v>
      </c>
      <c r="U456" s="125" t="b">
        <f>VLOOKUP($B456,'Config Measure Rules'!$A$2:$D$139,3,FALSE)</f>
        <v>1</v>
      </c>
      <c r="V456" s="125" t="b">
        <f>VLOOKUP($B456,'Config Measure Rules'!$A$2:$D$139,4,FALSE)</f>
        <v>0</v>
      </c>
    </row>
    <row r="457" spans="1:22" ht="50" x14ac:dyDescent="0.3">
      <c r="A457" s="124">
        <v>451</v>
      </c>
      <c r="B457" s="71" t="s">
        <v>470</v>
      </c>
      <c r="C457" s="72" t="str">
        <f>VLOOKUP($B457,'Config Measure Rules'!$A$2:$E$139,5,FALSE)</f>
        <v>Short-Term</v>
      </c>
      <c r="D457" s="72" t="str">
        <f t="shared" si="7"/>
        <v>No</v>
      </c>
      <c r="E457" s="73" t="s">
        <v>329</v>
      </c>
      <c r="F457" s="85"/>
      <c r="G457" s="74"/>
      <c r="H457" s="93"/>
      <c r="I457" s="88"/>
      <c r="J457" s="88"/>
      <c r="K457" s="89"/>
      <c r="L457" s="87"/>
      <c r="M457" s="87"/>
      <c r="N457" s="92"/>
      <c r="O457" s="88"/>
      <c r="P457" s="88"/>
      <c r="Q457" s="89"/>
      <c r="R457" s="86"/>
      <c r="S457" s="77"/>
      <c r="T457" s="125" t="b">
        <f>VLOOKUP($B457,'Config Measure Rules'!$A$2:$D$139,2,FALSE)</f>
        <v>1</v>
      </c>
      <c r="U457" s="125" t="b">
        <f>VLOOKUP($B457,'Config Measure Rules'!$A$2:$D$139,3,FALSE)</f>
        <v>1</v>
      </c>
      <c r="V457" s="125" t="b">
        <f>VLOOKUP($B457,'Config Measure Rules'!$A$2:$D$139,4,FALSE)</f>
        <v>0</v>
      </c>
    </row>
    <row r="458" spans="1:22" x14ac:dyDescent="0.3">
      <c r="A458" s="124">
        <v>452</v>
      </c>
      <c r="B458" s="71" t="s">
        <v>470</v>
      </c>
      <c r="C458" s="73" t="str">
        <f>VLOOKUP($B458,'Config Measure Rules'!$A$2:$E$139,5,FALSE)</f>
        <v>Short-Term</v>
      </c>
      <c r="D458" s="72" t="str">
        <f t="shared" si="7"/>
        <v>No</v>
      </c>
      <c r="E458" s="84"/>
      <c r="F458" s="85"/>
      <c r="G458" s="74"/>
      <c r="H458" s="93"/>
      <c r="I458" s="87"/>
      <c r="J458" s="87"/>
      <c r="K458" s="92"/>
      <c r="L458" s="87"/>
      <c r="M458" s="87"/>
      <c r="N458" s="92"/>
      <c r="O458" s="87"/>
      <c r="P458" s="88"/>
      <c r="Q458" s="89"/>
      <c r="R458" s="86"/>
      <c r="S458" s="77"/>
      <c r="T458" s="125" t="b">
        <f>VLOOKUP($B458,'Config Measure Rules'!$A$2:$D$139,2,FALSE)</f>
        <v>1</v>
      </c>
      <c r="U458" s="125" t="b">
        <f>VLOOKUP($B458,'Config Measure Rules'!$A$2:$D$139,3,FALSE)</f>
        <v>1</v>
      </c>
      <c r="V458" s="125" t="b">
        <f>VLOOKUP($B458,'Config Measure Rules'!$A$2:$D$139,4,FALSE)</f>
        <v>0</v>
      </c>
    </row>
    <row r="459" spans="1:22" x14ac:dyDescent="0.3">
      <c r="A459" s="124">
        <v>453</v>
      </c>
      <c r="B459" s="71" t="s">
        <v>470</v>
      </c>
      <c r="C459" s="73" t="str">
        <f>VLOOKUP($B459,'Config Measure Rules'!$A$2:$E$139,5,FALSE)</f>
        <v>Short-Term</v>
      </c>
      <c r="D459" s="72" t="str">
        <f t="shared" si="7"/>
        <v>No</v>
      </c>
      <c r="E459" s="84"/>
      <c r="F459" s="85"/>
      <c r="G459" s="74"/>
      <c r="H459" s="93"/>
      <c r="I459" s="87"/>
      <c r="J459" s="87"/>
      <c r="K459" s="92"/>
      <c r="L459" s="87"/>
      <c r="M459" s="87"/>
      <c r="N459" s="92"/>
      <c r="O459" s="87"/>
      <c r="P459" s="88"/>
      <c r="Q459" s="89"/>
      <c r="R459" s="86"/>
      <c r="S459" s="77"/>
      <c r="T459" s="125" t="b">
        <f>VLOOKUP($B459,'Config Measure Rules'!$A$2:$D$139,2,FALSE)</f>
        <v>1</v>
      </c>
      <c r="U459" s="125" t="b">
        <f>VLOOKUP($B459,'Config Measure Rules'!$A$2:$D$139,3,FALSE)</f>
        <v>1</v>
      </c>
      <c r="V459" s="125" t="b">
        <f>VLOOKUP($B459,'Config Measure Rules'!$A$2:$D$139,4,FALSE)</f>
        <v>0</v>
      </c>
    </row>
    <row r="460" spans="1:22" x14ac:dyDescent="0.3">
      <c r="A460" s="124">
        <v>454</v>
      </c>
      <c r="B460" s="71" t="s">
        <v>470</v>
      </c>
      <c r="C460" s="73" t="str">
        <f>VLOOKUP($B460,'Config Measure Rules'!$A$2:$E$139,5,FALSE)</f>
        <v>Short-Term</v>
      </c>
      <c r="D460" s="72" t="str">
        <f t="shared" si="7"/>
        <v>No</v>
      </c>
      <c r="E460" s="84"/>
      <c r="F460" s="85"/>
      <c r="G460" s="74"/>
      <c r="H460" s="93"/>
      <c r="I460" s="87"/>
      <c r="J460" s="87"/>
      <c r="K460" s="92"/>
      <c r="L460" s="87"/>
      <c r="M460" s="87"/>
      <c r="N460" s="92"/>
      <c r="O460" s="87"/>
      <c r="P460" s="88"/>
      <c r="Q460" s="89"/>
      <c r="R460" s="86"/>
      <c r="S460" s="77"/>
      <c r="T460" s="125" t="b">
        <f>VLOOKUP($B460,'Config Measure Rules'!$A$2:$D$139,2,FALSE)</f>
        <v>1</v>
      </c>
      <c r="U460" s="125" t="b">
        <f>VLOOKUP($B460,'Config Measure Rules'!$A$2:$D$139,3,FALSE)</f>
        <v>1</v>
      </c>
      <c r="V460" s="125" t="b">
        <f>VLOOKUP($B460,'Config Measure Rules'!$A$2:$D$139,4,FALSE)</f>
        <v>0</v>
      </c>
    </row>
    <row r="461" spans="1:22" x14ac:dyDescent="0.3">
      <c r="A461" s="124">
        <v>455</v>
      </c>
      <c r="B461" s="71" t="s">
        <v>470</v>
      </c>
      <c r="C461" s="73" t="str">
        <f>VLOOKUP($B461,'Config Measure Rules'!$A$2:$E$139,5,FALSE)</f>
        <v>Short-Term</v>
      </c>
      <c r="D461" s="72" t="str">
        <f t="shared" si="7"/>
        <v>No</v>
      </c>
      <c r="E461" s="84"/>
      <c r="F461" s="85"/>
      <c r="G461" s="74"/>
      <c r="H461" s="93"/>
      <c r="I461" s="87"/>
      <c r="J461" s="87"/>
      <c r="K461" s="92"/>
      <c r="L461" s="87"/>
      <c r="M461" s="87"/>
      <c r="N461" s="92"/>
      <c r="O461" s="87"/>
      <c r="P461" s="88"/>
      <c r="Q461" s="89"/>
      <c r="R461" s="86"/>
      <c r="S461" s="77"/>
      <c r="T461" s="125" t="b">
        <f>VLOOKUP($B461,'Config Measure Rules'!$A$2:$D$139,2,FALSE)</f>
        <v>1</v>
      </c>
      <c r="U461" s="125" t="b">
        <f>VLOOKUP($B461,'Config Measure Rules'!$A$2:$D$139,3,FALSE)</f>
        <v>1</v>
      </c>
      <c r="V461" s="125" t="b">
        <f>VLOOKUP($B461,'Config Measure Rules'!$A$2:$D$139,4,FALSE)</f>
        <v>0</v>
      </c>
    </row>
    <row r="462" spans="1:22" ht="62.5" x14ac:dyDescent="0.3">
      <c r="A462" s="124">
        <v>456</v>
      </c>
      <c r="B462" s="71" t="s">
        <v>471</v>
      </c>
      <c r="C462" s="72" t="str">
        <f>VLOOKUP($B462,'Config Measure Rules'!$A$2:$E$139,5,FALSE)</f>
        <v>Short-Term</v>
      </c>
      <c r="D462" s="72" t="str">
        <f t="shared" si="7"/>
        <v>Yes</v>
      </c>
      <c r="E462" s="73" t="s">
        <v>330</v>
      </c>
      <c r="F462" s="85" t="s">
        <v>154</v>
      </c>
      <c r="G462" s="74" t="s">
        <v>679</v>
      </c>
      <c r="H462" s="93">
        <v>42156</v>
      </c>
      <c r="I462" s="88">
        <v>111057</v>
      </c>
      <c r="J462" s="88">
        <v>139345</v>
      </c>
      <c r="K462" s="89"/>
      <c r="L462" s="87">
        <v>142726</v>
      </c>
      <c r="M462" s="87">
        <v>164053</v>
      </c>
      <c r="N462" s="92"/>
      <c r="O462" s="88">
        <v>159614</v>
      </c>
      <c r="P462" s="88">
        <v>177349</v>
      </c>
      <c r="Q462" s="89"/>
      <c r="R462" s="86"/>
      <c r="S462" s="77"/>
      <c r="T462" s="125" t="b">
        <f>VLOOKUP($B462,'Config Measure Rules'!$A$2:$D$139,2,FALSE)</f>
        <v>1</v>
      </c>
      <c r="U462" s="125" t="b">
        <f>VLOOKUP($B462,'Config Measure Rules'!$A$2:$D$139,3,FALSE)</f>
        <v>1</v>
      </c>
      <c r="V462" s="125" t="b">
        <f>VLOOKUP($B462,'Config Measure Rules'!$A$2:$D$139,4,FALSE)</f>
        <v>0</v>
      </c>
    </row>
    <row r="463" spans="1:22" x14ac:dyDescent="0.3">
      <c r="A463" s="124">
        <v>457</v>
      </c>
      <c r="B463" s="71" t="s">
        <v>471</v>
      </c>
      <c r="C463" s="73" t="str">
        <f>VLOOKUP($B463,'Config Measure Rules'!$A$2:$E$139,5,FALSE)</f>
        <v>Short-Term</v>
      </c>
      <c r="D463" s="72" t="str">
        <f t="shared" si="7"/>
        <v>No</v>
      </c>
      <c r="E463" s="84"/>
      <c r="F463" s="85"/>
      <c r="G463" s="74"/>
      <c r="H463" s="93"/>
      <c r="I463" s="87"/>
      <c r="J463" s="87"/>
      <c r="K463" s="92"/>
      <c r="L463" s="87"/>
      <c r="M463" s="87"/>
      <c r="N463" s="92"/>
      <c r="O463" s="87"/>
      <c r="P463" s="88"/>
      <c r="Q463" s="89"/>
      <c r="R463" s="86"/>
      <c r="S463" s="77"/>
      <c r="T463" s="125" t="b">
        <f>VLOOKUP($B463,'Config Measure Rules'!$A$2:$D$139,2,FALSE)</f>
        <v>1</v>
      </c>
      <c r="U463" s="125" t="b">
        <f>VLOOKUP($B463,'Config Measure Rules'!$A$2:$D$139,3,FALSE)</f>
        <v>1</v>
      </c>
      <c r="V463" s="125" t="b">
        <f>VLOOKUP($B463,'Config Measure Rules'!$A$2:$D$139,4,FALSE)</f>
        <v>0</v>
      </c>
    </row>
    <row r="464" spans="1:22" x14ac:dyDescent="0.3">
      <c r="A464" s="124">
        <v>458</v>
      </c>
      <c r="B464" s="71" t="s">
        <v>471</v>
      </c>
      <c r="C464" s="73" t="str">
        <f>VLOOKUP($B464,'Config Measure Rules'!$A$2:$E$139,5,FALSE)</f>
        <v>Short-Term</v>
      </c>
      <c r="D464" s="72" t="str">
        <f t="shared" si="7"/>
        <v>No</v>
      </c>
      <c r="E464" s="84"/>
      <c r="F464" s="85"/>
      <c r="G464" s="74"/>
      <c r="H464" s="93"/>
      <c r="I464" s="87"/>
      <c r="J464" s="87"/>
      <c r="K464" s="92"/>
      <c r="L464" s="87"/>
      <c r="M464" s="87"/>
      <c r="N464" s="92"/>
      <c r="O464" s="87"/>
      <c r="P464" s="88"/>
      <c r="Q464" s="89"/>
      <c r="R464" s="86"/>
      <c r="S464" s="77"/>
      <c r="T464" s="125" t="b">
        <f>VLOOKUP($B464,'Config Measure Rules'!$A$2:$D$139,2,FALSE)</f>
        <v>1</v>
      </c>
      <c r="U464" s="125" t="b">
        <f>VLOOKUP($B464,'Config Measure Rules'!$A$2:$D$139,3,FALSE)</f>
        <v>1</v>
      </c>
      <c r="V464" s="125" t="b">
        <f>VLOOKUP($B464,'Config Measure Rules'!$A$2:$D$139,4,FALSE)</f>
        <v>0</v>
      </c>
    </row>
    <row r="465" spans="1:22" x14ac:dyDescent="0.3">
      <c r="A465" s="124">
        <v>459</v>
      </c>
      <c r="B465" s="71" t="s">
        <v>471</v>
      </c>
      <c r="C465" s="73" t="str">
        <f>VLOOKUP($B465,'Config Measure Rules'!$A$2:$E$139,5,FALSE)</f>
        <v>Short-Term</v>
      </c>
      <c r="D465" s="72" t="str">
        <f t="shared" si="7"/>
        <v>No</v>
      </c>
      <c r="E465" s="84"/>
      <c r="F465" s="85"/>
      <c r="G465" s="74"/>
      <c r="H465" s="93"/>
      <c r="I465" s="87"/>
      <c r="J465" s="87"/>
      <c r="K465" s="92"/>
      <c r="L465" s="87"/>
      <c r="M465" s="87"/>
      <c r="N465" s="92"/>
      <c r="O465" s="87"/>
      <c r="P465" s="88"/>
      <c r="Q465" s="89"/>
      <c r="R465" s="86"/>
      <c r="S465" s="77"/>
      <c r="T465" s="125" t="b">
        <f>VLOOKUP($B465,'Config Measure Rules'!$A$2:$D$139,2,FALSE)</f>
        <v>1</v>
      </c>
      <c r="U465" s="125" t="b">
        <f>VLOOKUP($B465,'Config Measure Rules'!$A$2:$D$139,3,FALSE)</f>
        <v>1</v>
      </c>
      <c r="V465" s="125" t="b">
        <f>VLOOKUP($B465,'Config Measure Rules'!$A$2:$D$139,4,FALSE)</f>
        <v>0</v>
      </c>
    </row>
    <row r="466" spans="1:22" x14ac:dyDescent="0.3">
      <c r="A466" s="124">
        <v>460</v>
      </c>
      <c r="B466" s="71" t="s">
        <v>471</v>
      </c>
      <c r="C466" s="73" t="str">
        <f>VLOOKUP($B466,'Config Measure Rules'!$A$2:$E$139,5,FALSE)</f>
        <v>Short-Term</v>
      </c>
      <c r="D466" s="72" t="str">
        <f t="shared" si="7"/>
        <v>No</v>
      </c>
      <c r="E466" s="84"/>
      <c r="F466" s="85"/>
      <c r="G466" s="74"/>
      <c r="H466" s="93"/>
      <c r="I466" s="87"/>
      <c r="J466" s="87"/>
      <c r="K466" s="92"/>
      <c r="L466" s="87"/>
      <c r="M466" s="87"/>
      <c r="N466" s="92"/>
      <c r="O466" s="87"/>
      <c r="P466" s="88"/>
      <c r="Q466" s="89"/>
      <c r="R466" s="86"/>
      <c r="S466" s="77"/>
      <c r="T466" s="125" t="b">
        <f>VLOOKUP($B466,'Config Measure Rules'!$A$2:$D$139,2,FALSE)</f>
        <v>1</v>
      </c>
      <c r="U466" s="125" t="b">
        <f>VLOOKUP($B466,'Config Measure Rules'!$A$2:$D$139,3,FALSE)</f>
        <v>1</v>
      </c>
      <c r="V466" s="125" t="b">
        <f>VLOOKUP($B466,'Config Measure Rules'!$A$2:$D$139,4,FALSE)</f>
        <v>0</v>
      </c>
    </row>
    <row r="467" spans="1:22" ht="62.5" x14ac:dyDescent="0.3">
      <c r="A467" s="124">
        <v>461</v>
      </c>
      <c r="B467" s="71" t="s">
        <v>472</v>
      </c>
      <c r="C467" s="72" t="str">
        <f>VLOOKUP($B467,'Config Measure Rules'!$A$2:$E$139,5,FALSE)</f>
        <v>Short-Term</v>
      </c>
      <c r="D467" s="72" t="str">
        <f t="shared" si="7"/>
        <v>No</v>
      </c>
      <c r="E467" s="73" t="s">
        <v>331</v>
      </c>
      <c r="F467" s="85"/>
      <c r="G467" s="74"/>
      <c r="H467" s="93"/>
      <c r="I467" s="88"/>
      <c r="J467" s="88"/>
      <c r="K467" s="89"/>
      <c r="L467" s="87"/>
      <c r="M467" s="87"/>
      <c r="N467" s="92"/>
      <c r="O467" s="88"/>
      <c r="P467" s="88"/>
      <c r="Q467" s="89"/>
      <c r="R467" s="86"/>
      <c r="S467" s="77"/>
      <c r="T467" s="125" t="b">
        <f>VLOOKUP($B467,'Config Measure Rules'!$A$2:$D$139,2,FALSE)</f>
        <v>1</v>
      </c>
      <c r="U467" s="125" t="b">
        <f>VLOOKUP($B467,'Config Measure Rules'!$A$2:$D$139,3,FALSE)</f>
        <v>1</v>
      </c>
      <c r="V467" s="125" t="b">
        <f>VLOOKUP($B467,'Config Measure Rules'!$A$2:$D$139,4,FALSE)</f>
        <v>0</v>
      </c>
    </row>
    <row r="468" spans="1:22" x14ac:dyDescent="0.3">
      <c r="A468" s="124">
        <v>462</v>
      </c>
      <c r="B468" s="71" t="s">
        <v>472</v>
      </c>
      <c r="C468" s="73" t="str">
        <f>VLOOKUP($B468,'Config Measure Rules'!$A$2:$E$139,5,FALSE)</f>
        <v>Short-Term</v>
      </c>
      <c r="D468" s="72" t="str">
        <f t="shared" si="7"/>
        <v>No</v>
      </c>
      <c r="E468" s="84"/>
      <c r="F468" s="85"/>
      <c r="G468" s="74"/>
      <c r="H468" s="93"/>
      <c r="I468" s="87"/>
      <c r="J468" s="87"/>
      <c r="K468" s="92"/>
      <c r="L468" s="87"/>
      <c r="M468" s="87"/>
      <c r="N468" s="92"/>
      <c r="O468" s="87"/>
      <c r="P468" s="88"/>
      <c r="Q468" s="89"/>
      <c r="R468" s="86"/>
      <c r="S468" s="77"/>
      <c r="T468" s="125" t="b">
        <f>VLOOKUP($B468,'Config Measure Rules'!$A$2:$D$139,2,FALSE)</f>
        <v>1</v>
      </c>
      <c r="U468" s="125" t="b">
        <f>VLOOKUP($B468,'Config Measure Rules'!$A$2:$D$139,3,FALSE)</f>
        <v>1</v>
      </c>
      <c r="V468" s="125" t="b">
        <f>VLOOKUP($B468,'Config Measure Rules'!$A$2:$D$139,4,FALSE)</f>
        <v>0</v>
      </c>
    </row>
    <row r="469" spans="1:22" x14ac:dyDescent="0.3">
      <c r="A469" s="124">
        <v>463</v>
      </c>
      <c r="B469" s="71" t="s">
        <v>472</v>
      </c>
      <c r="C469" s="73" t="str">
        <f>VLOOKUP($B469,'Config Measure Rules'!$A$2:$E$139,5,FALSE)</f>
        <v>Short-Term</v>
      </c>
      <c r="D469" s="72" t="str">
        <f t="shared" si="7"/>
        <v>No</v>
      </c>
      <c r="E469" s="84"/>
      <c r="F469" s="85"/>
      <c r="G469" s="74"/>
      <c r="H469" s="93"/>
      <c r="I469" s="87"/>
      <c r="J469" s="87"/>
      <c r="K469" s="92"/>
      <c r="L469" s="87"/>
      <c r="M469" s="87"/>
      <c r="N469" s="92"/>
      <c r="O469" s="87"/>
      <c r="P469" s="88"/>
      <c r="Q469" s="89"/>
      <c r="R469" s="86"/>
      <c r="S469" s="77"/>
      <c r="T469" s="125" t="b">
        <f>VLOOKUP($B469,'Config Measure Rules'!$A$2:$D$139,2,FALSE)</f>
        <v>1</v>
      </c>
      <c r="U469" s="125" t="b">
        <f>VLOOKUP($B469,'Config Measure Rules'!$A$2:$D$139,3,FALSE)</f>
        <v>1</v>
      </c>
      <c r="V469" s="125" t="b">
        <f>VLOOKUP($B469,'Config Measure Rules'!$A$2:$D$139,4,FALSE)</f>
        <v>0</v>
      </c>
    </row>
    <row r="470" spans="1:22" x14ac:dyDescent="0.3">
      <c r="A470" s="124">
        <v>464</v>
      </c>
      <c r="B470" s="71" t="s">
        <v>472</v>
      </c>
      <c r="C470" s="73" t="str">
        <f>VLOOKUP($B470,'Config Measure Rules'!$A$2:$E$139,5,FALSE)</f>
        <v>Short-Term</v>
      </c>
      <c r="D470" s="72" t="str">
        <f t="shared" si="7"/>
        <v>No</v>
      </c>
      <c r="E470" s="84"/>
      <c r="F470" s="85"/>
      <c r="G470" s="74"/>
      <c r="H470" s="93"/>
      <c r="I470" s="87"/>
      <c r="J470" s="87"/>
      <c r="K470" s="92"/>
      <c r="L470" s="87"/>
      <c r="M470" s="87"/>
      <c r="N470" s="92"/>
      <c r="O470" s="87"/>
      <c r="P470" s="88"/>
      <c r="Q470" s="89"/>
      <c r="R470" s="86"/>
      <c r="S470" s="77"/>
      <c r="T470" s="125" t="b">
        <f>VLOOKUP($B470,'Config Measure Rules'!$A$2:$D$139,2,FALSE)</f>
        <v>1</v>
      </c>
      <c r="U470" s="125" t="b">
        <f>VLOOKUP($B470,'Config Measure Rules'!$A$2:$D$139,3,FALSE)</f>
        <v>1</v>
      </c>
      <c r="V470" s="125" t="b">
        <f>VLOOKUP($B470,'Config Measure Rules'!$A$2:$D$139,4,FALSE)</f>
        <v>0</v>
      </c>
    </row>
    <row r="471" spans="1:22" x14ac:dyDescent="0.3">
      <c r="A471" s="124">
        <v>465</v>
      </c>
      <c r="B471" s="71" t="s">
        <v>472</v>
      </c>
      <c r="C471" s="73" t="str">
        <f>VLOOKUP($B471,'Config Measure Rules'!$A$2:$E$139,5,FALSE)</f>
        <v>Short-Term</v>
      </c>
      <c r="D471" s="72" t="str">
        <f t="shared" si="7"/>
        <v>No</v>
      </c>
      <c r="E471" s="84"/>
      <c r="F471" s="85"/>
      <c r="G471" s="74"/>
      <c r="H471" s="93"/>
      <c r="I471" s="87"/>
      <c r="J471" s="87"/>
      <c r="K471" s="92"/>
      <c r="L471" s="87"/>
      <c r="M471" s="87"/>
      <c r="N471" s="92"/>
      <c r="O471" s="87"/>
      <c r="P471" s="88"/>
      <c r="Q471" s="89"/>
      <c r="R471" s="86"/>
      <c r="S471" s="77"/>
      <c r="T471" s="125" t="b">
        <f>VLOOKUP($B471,'Config Measure Rules'!$A$2:$D$139,2,FALSE)</f>
        <v>1</v>
      </c>
      <c r="U471" s="125" t="b">
        <f>VLOOKUP($B471,'Config Measure Rules'!$A$2:$D$139,3,FALSE)</f>
        <v>1</v>
      </c>
      <c r="V471" s="125" t="b">
        <f>VLOOKUP($B471,'Config Measure Rules'!$A$2:$D$139,4,FALSE)</f>
        <v>0</v>
      </c>
    </row>
    <row r="472" spans="1:22" ht="50" x14ac:dyDescent="0.3">
      <c r="A472" s="124">
        <v>466</v>
      </c>
      <c r="B472" s="71" t="s">
        <v>473</v>
      </c>
      <c r="C472" s="72" t="str">
        <f>VLOOKUP($B472,'Config Measure Rules'!$A$2:$E$139,5,FALSE)</f>
        <v>Short-Term</v>
      </c>
      <c r="D472" s="72" t="str">
        <f t="shared" si="7"/>
        <v>Yes</v>
      </c>
      <c r="E472" s="73" t="s">
        <v>332</v>
      </c>
      <c r="F472" s="85" t="s">
        <v>154</v>
      </c>
      <c r="G472" s="74" t="s">
        <v>679</v>
      </c>
      <c r="H472" s="93">
        <v>42156</v>
      </c>
      <c r="I472" s="88">
        <v>8</v>
      </c>
      <c r="J472" s="88">
        <v>12</v>
      </c>
      <c r="K472" s="89"/>
      <c r="L472" s="87">
        <v>11</v>
      </c>
      <c r="M472" s="87">
        <v>14</v>
      </c>
      <c r="N472" s="92"/>
      <c r="O472" s="88">
        <v>13</v>
      </c>
      <c r="P472" s="88">
        <v>15</v>
      </c>
      <c r="Q472" s="89"/>
      <c r="R472" s="86"/>
      <c r="S472" s="77"/>
      <c r="T472" s="125" t="b">
        <f>VLOOKUP($B472,'Config Measure Rules'!$A$2:$D$139,2,FALSE)</f>
        <v>1</v>
      </c>
      <c r="U472" s="125" t="b">
        <f>VLOOKUP($B472,'Config Measure Rules'!$A$2:$D$139,3,FALSE)</f>
        <v>1</v>
      </c>
      <c r="V472" s="125" t="b">
        <f>VLOOKUP($B472,'Config Measure Rules'!$A$2:$D$139,4,FALSE)</f>
        <v>0</v>
      </c>
    </row>
    <row r="473" spans="1:22" x14ac:dyDescent="0.3">
      <c r="A473" s="124">
        <v>467</v>
      </c>
      <c r="B473" s="71" t="s">
        <v>473</v>
      </c>
      <c r="C473" s="73" t="str">
        <f>VLOOKUP($B473,'Config Measure Rules'!$A$2:$E$139,5,FALSE)</f>
        <v>Short-Term</v>
      </c>
      <c r="D473" s="72" t="str">
        <f t="shared" si="7"/>
        <v>No</v>
      </c>
      <c r="E473" s="84"/>
      <c r="F473" s="85"/>
      <c r="G473" s="74"/>
      <c r="H473" s="93"/>
      <c r="I473" s="87"/>
      <c r="J473" s="87"/>
      <c r="K473" s="92"/>
      <c r="L473" s="87"/>
      <c r="M473" s="87"/>
      <c r="N473" s="92"/>
      <c r="O473" s="87"/>
      <c r="P473" s="88"/>
      <c r="Q473" s="89"/>
      <c r="R473" s="86"/>
      <c r="S473" s="77"/>
      <c r="T473" s="125" t="b">
        <f>VLOOKUP($B473,'Config Measure Rules'!$A$2:$D$139,2,FALSE)</f>
        <v>1</v>
      </c>
      <c r="U473" s="125" t="b">
        <f>VLOOKUP($B473,'Config Measure Rules'!$A$2:$D$139,3,FALSE)</f>
        <v>1</v>
      </c>
      <c r="V473" s="125" t="b">
        <f>VLOOKUP($B473,'Config Measure Rules'!$A$2:$D$139,4,FALSE)</f>
        <v>0</v>
      </c>
    </row>
    <row r="474" spans="1:22" x14ac:dyDescent="0.3">
      <c r="A474" s="124">
        <v>468</v>
      </c>
      <c r="B474" s="71" t="s">
        <v>473</v>
      </c>
      <c r="C474" s="73" t="str">
        <f>VLOOKUP($B474,'Config Measure Rules'!$A$2:$E$139,5,FALSE)</f>
        <v>Short-Term</v>
      </c>
      <c r="D474" s="72" t="str">
        <f t="shared" si="7"/>
        <v>No</v>
      </c>
      <c r="E474" s="84"/>
      <c r="F474" s="85"/>
      <c r="G474" s="74"/>
      <c r="H474" s="93"/>
      <c r="I474" s="87"/>
      <c r="J474" s="87"/>
      <c r="K474" s="92"/>
      <c r="L474" s="87"/>
      <c r="M474" s="87"/>
      <c r="N474" s="92"/>
      <c r="O474" s="87"/>
      <c r="P474" s="88"/>
      <c r="Q474" s="89"/>
      <c r="R474" s="86"/>
      <c r="S474" s="77"/>
      <c r="T474" s="125" t="b">
        <f>VLOOKUP($B474,'Config Measure Rules'!$A$2:$D$139,2,FALSE)</f>
        <v>1</v>
      </c>
      <c r="U474" s="125" t="b">
        <f>VLOOKUP($B474,'Config Measure Rules'!$A$2:$D$139,3,FALSE)</f>
        <v>1</v>
      </c>
      <c r="V474" s="125" t="b">
        <f>VLOOKUP($B474,'Config Measure Rules'!$A$2:$D$139,4,FALSE)</f>
        <v>0</v>
      </c>
    </row>
    <row r="475" spans="1:22" x14ac:dyDescent="0.3">
      <c r="A475" s="124">
        <v>469</v>
      </c>
      <c r="B475" s="71" t="s">
        <v>473</v>
      </c>
      <c r="C475" s="73" t="str">
        <f>VLOOKUP($B475,'Config Measure Rules'!$A$2:$E$139,5,FALSE)</f>
        <v>Short-Term</v>
      </c>
      <c r="D475" s="72" t="str">
        <f t="shared" si="7"/>
        <v>No</v>
      </c>
      <c r="E475" s="84"/>
      <c r="F475" s="85"/>
      <c r="G475" s="74"/>
      <c r="H475" s="93"/>
      <c r="I475" s="87"/>
      <c r="J475" s="87"/>
      <c r="K475" s="92"/>
      <c r="L475" s="87"/>
      <c r="M475" s="87"/>
      <c r="N475" s="92"/>
      <c r="O475" s="87"/>
      <c r="P475" s="88"/>
      <c r="Q475" s="89"/>
      <c r="R475" s="86"/>
      <c r="S475" s="77"/>
      <c r="T475" s="125" t="b">
        <f>VLOOKUP($B475,'Config Measure Rules'!$A$2:$D$139,2,FALSE)</f>
        <v>1</v>
      </c>
      <c r="U475" s="125" t="b">
        <f>VLOOKUP($B475,'Config Measure Rules'!$A$2:$D$139,3,FALSE)</f>
        <v>1</v>
      </c>
      <c r="V475" s="125" t="b">
        <f>VLOOKUP($B475,'Config Measure Rules'!$A$2:$D$139,4,FALSE)</f>
        <v>0</v>
      </c>
    </row>
    <row r="476" spans="1:22" x14ac:dyDescent="0.3">
      <c r="A476" s="124">
        <v>470</v>
      </c>
      <c r="B476" s="71" t="s">
        <v>473</v>
      </c>
      <c r="C476" s="73" t="str">
        <f>VLOOKUP($B476,'Config Measure Rules'!$A$2:$E$139,5,FALSE)</f>
        <v>Short-Term</v>
      </c>
      <c r="D476" s="72" t="str">
        <f t="shared" si="7"/>
        <v>No</v>
      </c>
      <c r="E476" s="84"/>
      <c r="F476" s="85"/>
      <c r="G476" s="74"/>
      <c r="H476" s="93"/>
      <c r="I476" s="87"/>
      <c r="J476" s="87"/>
      <c r="K476" s="92"/>
      <c r="L476" s="87"/>
      <c r="M476" s="87"/>
      <c r="N476" s="92"/>
      <c r="O476" s="87"/>
      <c r="P476" s="88"/>
      <c r="Q476" s="89"/>
      <c r="R476" s="86"/>
      <c r="S476" s="77"/>
      <c r="T476" s="125" t="b">
        <f>VLOOKUP($B476,'Config Measure Rules'!$A$2:$D$139,2,FALSE)</f>
        <v>1</v>
      </c>
      <c r="U476" s="125" t="b">
        <f>VLOOKUP($B476,'Config Measure Rules'!$A$2:$D$139,3,FALSE)</f>
        <v>1</v>
      </c>
      <c r="V476" s="125" t="b">
        <f>VLOOKUP($B476,'Config Measure Rules'!$A$2:$D$139,4,FALSE)</f>
        <v>0</v>
      </c>
    </row>
    <row r="477" spans="1:22" ht="62.5" x14ac:dyDescent="0.3">
      <c r="A477" s="124">
        <v>471</v>
      </c>
      <c r="B477" s="71" t="s">
        <v>474</v>
      </c>
      <c r="C477" s="72" t="str">
        <f>VLOOKUP($B477,'Config Measure Rules'!$A$2:$E$139,5,FALSE)</f>
        <v>Short-Term</v>
      </c>
      <c r="D477" s="72" t="str">
        <f t="shared" si="7"/>
        <v>Yes</v>
      </c>
      <c r="E477" s="73" t="s">
        <v>333</v>
      </c>
      <c r="F477" s="85" t="s">
        <v>154</v>
      </c>
      <c r="G477" s="74" t="s">
        <v>679</v>
      </c>
      <c r="H477" s="93">
        <v>42156</v>
      </c>
      <c r="I477" s="88">
        <v>111057</v>
      </c>
      <c r="J477" s="88">
        <v>139345</v>
      </c>
      <c r="K477" s="89"/>
      <c r="L477" s="87">
        <v>142724</v>
      </c>
      <c r="M477" s="87">
        <v>164053</v>
      </c>
      <c r="N477" s="92"/>
      <c r="O477" s="88">
        <v>159614</v>
      </c>
      <c r="P477" s="88">
        <v>177349</v>
      </c>
      <c r="Q477" s="89"/>
      <c r="R477" s="86"/>
      <c r="S477" s="77"/>
      <c r="T477" s="125" t="b">
        <f>VLOOKUP($B477,'Config Measure Rules'!$A$2:$D$139,2,FALSE)</f>
        <v>1</v>
      </c>
      <c r="U477" s="125" t="b">
        <f>VLOOKUP($B477,'Config Measure Rules'!$A$2:$D$139,3,FALSE)</f>
        <v>1</v>
      </c>
      <c r="V477" s="125" t="b">
        <f>VLOOKUP($B477,'Config Measure Rules'!$A$2:$D$139,4,FALSE)</f>
        <v>0</v>
      </c>
    </row>
    <row r="478" spans="1:22" x14ac:dyDescent="0.3">
      <c r="A478" s="124">
        <v>472</v>
      </c>
      <c r="B478" s="71" t="s">
        <v>474</v>
      </c>
      <c r="C478" s="73" t="str">
        <f>VLOOKUP($B478,'Config Measure Rules'!$A$2:$E$139,5,FALSE)</f>
        <v>Short-Term</v>
      </c>
      <c r="D478" s="72" t="str">
        <f t="shared" si="7"/>
        <v>No</v>
      </c>
      <c r="E478" s="84"/>
      <c r="F478" s="85"/>
      <c r="G478" s="74"/>
      <c r="H478" s="93"/>
      <c r="I478" s="87"/>
      <c r="J478" s="87"/>
      <c r="K478" s="92"/>
      <c r="L478" s="87"/>
      <c r="M478" s="87"/>
      <c r="N478" s="92"/>
      <c r="O478" s="87"/>
      <c r="P478" s="88"/>
      <c r="Q478" s="89"/>
      <c r="R478" s="86"/>
      <c r="S478" s="77"/>
      <c r="T478" s="125" t="b">
        <f>VLOOKUP($B478,'Config Measure Rules'!$A$2:$D$139,2,FALSE)</f>
        <v>1</v>
      </c>
      <c r="U478" s="125" t="b">
        <f>VLOOKUP($B478,'Config Measure Rules'!$A$2:$D$139,3,FALSE)</f>
        <v>1</v>
      </c>
      <c r="V478" s="125" t="b">
        <f>VLOOKUP($B478,'Config Measure Rules'!$A$2:$D$139,4,FALSE)</f>
        <v>0</v>
      </c>
    </row>
    <row r="479" spans="1:22" x14ac:dyDescent="0.3">
      <c r="A479" s="124">
        <v>473</v>
      </c>
      <c r="B479" s="71" t="s">
        <v>474</v>
      </c>
      <c r="C479" s="73" t="str">
        <f>VLOOKUP($B479,'Config Measure Rules'!$A$2:$E$139,5,FALSE)</f>
        <v>Short-Term</v>
      </c>
      <c r="D479" s="72" t="str">
        <f t="shared" si="7"/>
        <v>No</v>
      </c>
      <c r="E479" s="84"/>
      <c r="F479" s="85"/>
      <c r="G479" s="74"/>
      <c r="H479" s="93"/>
      <c r="I479" s="87"/>
      <c r="J479" s="87"/>
      <c r="K479" s="92"/>
      <c r="L479" s="87"/>
      <c r="M479" s="87"/>
      <c r="N479" s="92"/>
      <c r="O479" s="87"/>
      <c r="P479" s="88"/>
      <c r="Q479" s="89"/>
      <c r="R479" s="86"/>
      <c r="S479" s="77"/>
      <c r="T479" s="125" t="b">
        <f>VLOOKUP($B479,'Config Measure Rules'!$A$2:$D$139,2,FALSE)</f>
        <v>1</v>
      </c>
      <c r="U479" s="125" t="b">
        <f>VLOOKUP($B479,'Config Measure Rules'!$A$2:$D$139,3,FALSE)</f>
        <v>1</v>
      </c>
      <c r="V479" s="125" t="b">
        <f>VLOOKUP($B479,'Config Measure Rules'!$A$2:$D$139,4,FALSE)</f>
        <v>0</v>
      </c>
    </row>
    <row r="480" spans="1:22" x14ac:dyDescent="0.3">
      <c r="A480" s="124">
        <v>474</v>
      </c>
      <c r="B480" s="71" t="s">
        <v>474</v>
      </c>
      <c r="C480" s="73" t="str">
        <f>VLOOKUP($B480,'Config Measure Rules'!$A$2:$E$139,5,FALSE)</f>
        <v>Short-Term</v>
      </c>
      <c r="D480" s="72" t="str">
        <f t="shared" si="7"/>
        <v>No</v>
      </c>
      <c r="E480" s="84"/>
      <c r="F480" s="85"/>
      <c r="G480" s="74"/>
      <c r="H480" s="93"/>
      <c r="I480" s="87"/>
      <c r="J480" s="87"/>
      <c r="K480" s="92"/>
      <c r="L480" s="87"/>
      <c r="M480" s="87"/>
      <c r="N480" s="92"/>
      <c r="O480" s="87"/>
      <c r="P480" s="88"/>
      <c r="Q480" s="89"/>
      <c r="R480" s="86"/>
      <c r="S480" s="77"/>
      <c r="T480" s="125" t="b">
        <f>VLOOKUP($B480,'Config Measure Rules'!$A$2:$D$139,2,FALSE)</f>
        <v>1</v>
      </c>
      <c r="U480" s="125" t="b">
        <f>VLOOKUP($B480,'Config Measure Rules'!$A$2:$D$139,3,FALSE)</f>
        <v>1</v>
      </c>
      <c r="V480" s="125" t="b">
        <f>VLOOKUP($B480,'Config Measure Rules'!$A$2:$D$139,4,FALSE)</f>
        <v>0</v>
      </c>
    </row>
    <row r="481" spans="1:22" x14ac:dyDescent="0.3">
      <c r="A481" s="124">
        <v>475</v>
      </c>
      <c r="B481" s="71" t="s">
        <v>474</v>
      </c>
      <c r="C481" s="73" t="str">
        <f>VLOOKUP($B481,'Config Measure Rules'!$A$2:$E$139,5,FALSE)</f>
        <v>Short-Term</v>
      </c>
      <c r="D481" s="72" t="str">
        <f t="shared" si="7"/>
        <v>No</v>
      </c>
      <c r="E481" s="84"/>
      <c r="F481" s="85"/>
      <c r="G481" s="74"/>
      <c r="H481" s="93"/>
      <c r="I481" s="87"/>
      <c r="J481" s="87"/>
      <c r="K481" s="92"/>
      <c r="L481" s="87"/>
      <c r="M481" s="87"/>
      <c r="N481" s="92"/>
      <c r="O481" s="87"/>
      <c r="P481" s="88"/>
      <c r="Q481" s="89"/>
      <c r="R481" s="86"/>
      <c r="S481" s="77"/>
      <c r="T481" s="125" t="b">
        <f>VLOOKUP($B481,'Config Measure Rules'!$A$2:$D$139,2,FALSE)</f>
        <v>1</v>
      </c>
      <c r="U481" s="125" t="b">
        <f>VLOOKUP($B481,'Config Measure Rules'!$A$2:$D$139,3,FALSE)</f>
        <v>1</v>
      </c>
      <c r="V481" s="125" t="b">
        <f>VLOOKUP($B481,'Config Measure Rules'!$A$2:$D$139,4,FALSE)</f>
        <v>0</v>
      </c>
    </row>
    <row r="482" spans="1:22" ht="37.5" x14ac:dyDescent="0.3">
      <c r="A482" s="124">
        <v>476</v>
      </c>
      <c r="B482" s="71" t="s">
        <v>475</v>
      </c>
      <c r="C482" s="72" t="str">
        <f>VLOOKUP($B482,'Config Measure Rules'!$A$2:$E$139,5,FALSE)</f>
        <v>Intermediate</v>
      </c>
      <c r="D482" s="72" t="str">
        <f t="shared" si="7"/>
        <v>Yes</v>
      </c>
      <c r="E482" s="75" t="s">
        <v>334</v>
      </c>
      <c r="F482" s="85" t="s">
        <v>154</v>
      </c>
      <c r="G482" s="74" t="s">
        <v>679</v>
      </c>
      <c r="H482" s="93">
        <v>42156</v>
      </c>
      <c r="I482" s="88">
        <v>102139</v>
      </c>
      <c r="J482" s="88">
        <v>139345</v>
      </c>
      <c r="K482" s="89"/>
      <c r="L482" s="87">
        <v>43042</v>
      </c>
      <c r="M482" s="87">
        <v>54484</v>
      </c>
      <c r="N482" s="92"/>
      <c r="O482" s="88">
        <v>145426</v>
      </c>
      <c r="P482" s="88">
        <v>177349</v>
      </c>
      <c r="Q482" s="89"/>
      <c r="R482" s="86"/>
      <c r="S482" s="77"/>
      <c r="T482" s="125" t="b">
        <f>VLOOKUP($B482,'Config Measure Rules'!$A$2:$D$139,2,FALSE)</f>
        <v>1</v>
      </c>
      <c r="U482" s="125" t="b">
        <f>VLOOKUP($B482,'Config Measure Rules'!$A$2:$D$139,3,FALSE)</f>
        <v>1</v>
      </c>
      <c r="V482" s="125" t="b">
        <f>VLOOKUP($B482,'Config Measure Rules'!$A$2:$D$139,4,FALSE)</f>
        <v>0</v>
      </c>
    </row>
    <row r="483" spans="1:22" x14ac:dyDescent="0.3">
      <c r="A483" s="124">
        <v>477</v>
      </c>
      <c r="B483" s="71" t="s">
        <v>475</v>
      </c>
      <c r="C483" s="73" t="str">
        <f>VLOOKUP($B483,'Config Measure Rules'!$A$2:$E$139,5,FALSE)</f>
        <v>Intermediate</v>
      </c>
      <c r="D483" s="72" t="str">
        <f t="shared" si="7"/>
        <v>No</v>
      </c>
      <c r="E483" s="84"/>
      <c r="F483" s="85"/>
      <c r="G483" s="74"/>
      <c r="H483" s="93"/>
      <c r="I483" s="87"/>
      <c r="J483" s="87"/>
      <c r="K483" s="92"/>
      <c r="L483" s="87"/>
      <c r="M483" s="87"/>
      <c r="N483" s="92"/>
      <c r="O483" s="87"/>
      <c r="P483" s="88"/>
      <c r="Q483" s="89"/>
      <c r="R483" s="86"/>
      <c r="S483" s="77"/>
      <c r="T483" s="125" t="b">
        <f>VLOOKUP($B483,'Config Measure Rules'!$A$2:$D$139,2,FALSE)</f>
        <v>1</v>
      </c>
      <c r="U483" s="125" t="b">
        <f>VLOOKUP($B483,'Config Measure Rules'!$A$2:$D$139,3,FALSE)</f>
        <v>1</v>
      </c>
      <c r="V483" s="125" t="b">
        <f>VLOOKUP($B483,'Config Measure Rules'!$A$2:$D$139,4,FALSE)</f>
        <v>0</v>
      </c>
    </row>
    <row r="484" spans="1:22" x14ac:dyDescent="0.3">
      <c r="A484" s="124">
        <v>478</v>
      </c>
      <c r="B484" s="71" t="s">
        <v>475</v>
      </c>
      <c r="C484" s="73" t="str">
        <f>VLOOKUP($B484,'Config Measure Rules'!$A$2:$E$139,5,FALSE)</f>
        <v>Intermediate</v>
      </c>
      <c r="D484" s="72" t="str">
        <f t="shared" si="7"/>
        <v>No</v>
      </c>
      <c r="E484" s="84"/>
      <c r="F484" s="85"/>
      <c r="G484" s="74"/>
      <c r="H484" s="93"/>
      <c r="I484" s="87"/>
      <c r="J484" s="87"/>
      <c r="K484" s="92"/>
      <c r="L484" s="87"/>
      <c r="M484" s="87"/>
      <c r="N484" s="92"/>
      <c r="O484" s="87"/>
      <c r="P484" s="88"/>
      <c r="Q484" s="89"/>
      <c r="R484" s="86"/>
      <c r="S484" s="77"/>
      <c r="T484" s="125" t="b">
        <f>VLOOKUP($B484,'Config Measure Rules'!$A$2:$D$139,2,FALSE)</f>
        <v>1</v>
      </c>
      <c r="U484" s="125" t="b">
        <f>VLOOKUP($B484,'Config Measure Rules'!$A$2:$D$139,3,FALSE)</f>
        <v>1</v>
      </c>
      <c r="V484" s="125" t="b">
        <f>VLOOKUP($B484,'Config Measure Rules'!$A$2:$D$139,4,FALSE)</f>
        <v>0</v>
      </c>
    </row>
    <row r="485" spans="1:22" x14ac:dyDescent="0.3">
      <c r="A485" s="124">
        <v>479</v>
      </c>
      <c r="B485" s="71" t="s">
        <v>475</v>
      </c>
      <c r="C485" s="73" t="str">
        <f>VLOOKUP($B485,'Config Measure Rules'!$A$2:$E$139,5,FALSE)</f>
        <v>Intermediate</v>
      </c>
      <c r="D485" s="72" t="str">
        <f t="shared" si="7"/>
        <v>No</v>
      </c>
      <c r="E485" s="84"/>
      <c r="F485" s="85"/>
      <c r="G485" s="74"/>
      <c r="H485" s="93"/>
      <c r="I485" s="87"/>
      <c r="J485" s="87"/>
      <c r="K485" s="92"/>
      <c r="L485" s="87"/>
      <c r="M485" s="87"/>
      <c r="N485" s="92"/>
      <c r="O485" s="87"/>
      <c r="P485" s="88"/>
      <c r="Q485" s="89"/>
      <c r="R485" s="86"/>
      <c r="S485" s="77"/>
      <c r="T485" s="125" t="b">
        <f>VLOOKUP($B485,'Config Measure Rules'!$A$2:$D$139,2,FALSE)</f>
        <v>1</v>
      </c>
      <c r="U485" s="125" t="b">
        <f>VLOOKUP($B485,'Config Measure Rules'!$A$2:$D$139,3,FALSE)</f>
        <v>1</v>
      </c>
      <c r="V485" s="125" t="b">
        <f>VLOOKUP($B485,'Config Measure Rules'!$A$2:$D$139,4,FALSE)</f>
        <v>0</v>
      </c>
    </row>
    <row r="486" spans="1:22" x14ac:dyDescent="0.3">
      <c r="A486" s="124">
        <v>480</v>
      </c>
      <c r="B486" s="71" t="s">
        <v>475</v>
      </c>
      <c r="C486" s="73" t="str">
        <f>VLOOKUP($B486,'Config Measure Rules'!$A$2:$E$139,5,FALSE)</f>
        <v>Intermediate</v>
      </c>
      <c r="D486" s="72" t="str">
        <f t="shared" si="7"/>
        <v>No</v>
      </c>
      <c r="E486" s="84"/>
      <c r="F486" s="85"/>
      <c r="G486" s="74"/>
      <c r="H486" s="93"/>
      <c r="I486" s="87"/>
      <c r="J486" s="87"/>
      <c r="K486" s="92"/>
      <c r="L486" s="87"/>
      <c r="M486" s="87"/>
      <c r="N486" s="92"/>
      <c r="O486" s="87"/>
      <c r="P486" s="88"/>
      <c r="Q486" s="89"/>
      <c r="R486" s="86"/>
      <c r="S486" s="77"/>
      <c r="T486" s="125" t="b">
        <f>VLOOKUP($B486,'Config Measure Rules'!$A$2:$D$139,2,FALSE)</f>
        <v>1</v>
      </c>
      <c r="U486" s="125" t="b">
        <f>VLOOKUP($B486,'Config Measure Rules'!$A$2:$D$139,3,FALSE)</f>
        <v>1</v>
      </c>
      <c r="V486" s="125" t="b">
        <f>VLOOKUP($B486,'Config Measure Rules'!$A$2:$D$139,4,FALSE)</f>
        <v>0</v>
      </c>
    </row>
    <row r="487" spans="1:22" ht="37.5" x14ac:dyDescent="0.3">
      <c r="A487" s="124">
        <v>481</v>
      </c>
      <c r="B487" s="71" t="s">
        <v>476</v>
      </c>
      <c r="C487" s="72" t="str">
        <f>VLOOKUP($B487,'Config Measure Rules'!$A$2:$E$139,5,FALSE)</f>
        <v>Intermediate</v>
      </c>
      <c r="D487" s="72" t="str">
        <f t="shared" si="7"/>
        <v>No</v>
      </c>
      <c r="E487" s="75" t="s">
        <v>335</v>
      </c>
      <c r="F487" s="85"/>
      <c r="G487" s="74"/>
      <c r="H487" s="93"/>
      <c r="I487" s="88"/>
      <c r="J487" s="88"/>
      <c r="K487" s="89"/>
      <c r="L487" s="87"/>
      <c r="M487" s="87"/>
      <c r="N487" s="92"/>
      <c r="O487" s="88"/>
      <c r="P487" s="88"/>
      <c r="Q487" s="89"/>
      <c r="R487" s="86"/>
      <c r="S487" s="77"/>
      <c r="T487" s="125" t="b">
        <f>VLOOKUP($B487,'Config Measure Rules'!$A$2:$D$139,2,FALSE)</f>
        <v>1</v>
      </c>
      <c r="U487" s="125" t="b">
        <f>VLOOKUP($B487,'Config Measure Rules'!$A$2:$D$139,3,FALSE)</f>
        <v>1</v>
      </c>
      <c r="V487" s="125" t="b">
        <f>VLOOKUP($B487,'Config Measure Rules'!$A$2:$D$139,4,FALSE)</f>
        <v>0</v>
      </c>
    </row>
    <row r="488" spans="1:22" x14ac:dyDescent="0.3">
      <c r="A488" s="124">
        <v>482</v>
      </c>
      <c r="B488" s="71" t="s">
        <v>476</v>
      </c>
      <c r="C488" s="73" t="str">
        <f>VLOOKUP($B488,'Config Measure Rules'!$A$2:$E$139,5,FALSE)</f>
        <v>Intermediate</v>
      </c>
      <c r="D488" s="72" t="str">
        <f t="shared" si="7"/>
        <v>No</v>
      </c>
      <c r="E488" s="84"/>
      <c r="F488" s="85"/>
      <c r="G488" s="74"/>
      <c r="H488" s="93"/>
      <c r="I488" s="87"/>
      <c r="J488" s="87"/>
      <c r="K488" s="92"/>
      <c r="L488" s="87"/>
      <c r="M488" s="87"/>
      <c r="N488" s="92"/>
      <c r="O488" s="87"/>
      <c r="P488" s="88"/>
      <c r="Q488" s="89"/>
      <c r="R488" s="86"/>
      <c r="S488" s="77"/>
      <c r="T488" s="125" t="b">
        <f>VLOOKUP($B488,'Config Measure Rules'!$A$2:$D$139,2,FALSE)</f>
        <v>1</v>
      </c>
      <c r="U488" s="125" t="b">
        <f>VLOOKUP($B488,'Config Measure Rules'!$A$2:$D$139,3,FALSE)</f>
        <v>1</v>
      </c>
      <c r="V488" s="125" t="b">
        <f>VLOOKUP($B488,'Config Measure Rules'!$A$2:$D$139,4,FALSE)</f>
        <v>0</v>
      </c>
    </row>
    <row r="489" spans="1:22" x14ac:dyDescent="0.3">
      <c r="A489" s="124">
        <v>483</v>
      </c>
      <c r="B489" s="71" t="s">
        <v>476</v>
      </c>
      <c r="C489" s="73" t="str">
        <f>VLOOKUP($B489,'Config Measure Rules'!$A$2:$E$139,5,FALSE)</f>
        <v>Intermediate</v>
      </c>
      <c r="D489" s="72" t="str">
        <f t="shared" si="7"/>
        <v>No</v>
      </c>
      <c r="E489" s="84"/>
      <c r="F489" s="85"/>
      <c r="G489" s="74"/>
      <c r="H489" s="93"/>
      <c r="I489" s="87"/>
      <c r="J489" s="87"/>
      <c r="K489" s="92"/>
      <c r="L489" s="87"/>
      <c r="M489" s="87"/>
      <c r="N489" s="92"/>
      <c r="O489" s="87"/>
      <c r="P489" s="88"/>
      <c r="Q489" s="89"/>
      <c r="R489" s="86"/>
      <c r="S489" s="77"/>
      <c r="T489" s="125" t="b">
        <f>VLOOKUP($B489,'Config Measure Rules'!$A$2:$D$139,2,FALSE)</f>
        <v>1</v>
      </c>
      <c r="U489" s="125" t="b">
        <f>VLOOKUP($B489,'Config Measure Rules'!$A$2:$D$139,3,FALSE)</f>
        <v>1</v>
      </c>
      <c r="V489" s="125" t="b">
        <f>VLOOKUP($B489,'Config Measure Rules'!$A$2:$D$139,4,FALSE)</f>
        <v>0</v>
      </c>
    </row>
    <row r="490" spans="1:22" x14ac:dyDescent="0.3">
      <c r="A490" s="124">
        <v>484</v>
      </c>
      <c r="B490" s="71" t="s">
        <v>476</v>
      </c>
      <c r="C490" s="73" t="str">
        <f>VLOOKUP($B490,'Config Measure Rules'!$A$2:$E$139,5,FALSE)</f>
        <v>Intermediate</v>
      </c>
      <c r="D490" s="72" t="str">
        <f t="shared" si="7"/>
        <v>No</v>
      </c>
      <c r="E490" s="84"/>
      <c r="F490" s="85"/>
      <c r="G490" s="74"/>
      <c r="H490" s="93"/>
      <c r="I490" s="87"/>
      <c r="J490" s="87"/>
      <c r="K490" s="92"/>
      <c r="L490" s="87"/>
      <c r="M490" s="87"/>
      <c r="N490" s="92"/>
      <c r="O490" s="87"/>
      <c r="P490" s="88"/>
      <c r="Q490" s="89"/>
      <c r="R490" s="86"/>
      <c r="S490" s="77"/>
      <c r="T490" s="125" t="b">
        <f>VLOOKUP($B490,'Config Measure Rules'!$A$2:$D$139,2,FALSE)</f>
        <v>1</v>
      </c>
      <c r="U490" s="125" t="b">
        <f>VLOOKUP($B490,'Config Measure Rules'!$A$2:$D$139,3,FALSE)</f>
        <v>1</v>
      </c>
      <c r="V490" s="125" t="b">
        <f>VLOOKUP($B490,'Config Measure Rules'!$A$2:$D$139,4,FALSE)</f>
        <v>0</v>
      </c>
    </row>
    <row r="491" spans="1:22" x14ac:dyDescent="0.3">
      <c r="A491" s="124">
        <v>485</v>
      </c>
      <c r="B491" s="71" t="s">
        <v>476</v>
      </c>
      <c r="C491" s="73" t="str">
        <f>VLOOKUP($B491,'Config Measure Rules'!$A$2:$E$139,5,FALSE)</f>
        <v>Intermediate</v>
      </c>
      <c r="D491" s="72" t="str">
        <f t="shared" si="7"/>
        <v>No</v>
      </c>
      <c r="E491" s="84"/>
      <c r="F491" s="85"/>
      <c r="G491" s="74"/>
      <c r="H491" s="93"/>
      <c r="I491" s="87"/>
      <c r="J491" s="87"/>
      <c r="K491" s="92"/>
      <c r="L491" s="87"/>
      <c r="M491" s="87"/>
      <c r="N491" s="92"/>
      <c r="O491" s="87"/>
      <c r="P491" s="88"/>
      <c r="Q491" s="89"/>
      <c r="R491" s="86"/>
      <c r="S491" s="77"/>
      <c r="T491" s="125" t="b">
        <f>VLOOKUP($B491,'Config Measure Rules'!$A$2:$D$139,2,FALSE)</f>
        <v>1</v>
      </c>
      <c r="U491" s="125" t="b">
        <f>VLOOKUP($B491,'Config Measure Rules'!$A$2:$D$139,3,FALSE)</f>
        <v>1</v>
      </c>
      <c r="V491" s="125" t="b">
        <f>VLOOKUP($B491,'Config Measure Rules'!$A$2:$D$139,4,FALSE)</f>
        <v>0</v>
      </c>
    </row>
    <row r="492" spans="1:22" ht="112.5" x14ac:dyDescent="0.3">
      <c r="A492" s="124">
        <v>486</v>
      </c>
      <c r="B492" s="71" t="s">
        <v>477</v>
      </c>
      <c r="C492" s="72" t="str">
        <f>VLOOKUP($B492,'Config Measure Rules'!$A$2:$E$139,5,FALSE)</f>
        <v>Intermediate</v>
      </c>
      <c r="D492" s="72" t="str">
        <f t="shared" si="7"/>
        <v>Yes</v>
      </c>
      <c r="E492" s="75" t="s">
        <v>336</v>
      </c>
      <c r="F492" s="85" t="s">
        <v>154</v>
      </c>
      <c r="G492" s="74" t="s">
        <v>679</v>
      </c>
      <c r="H492" s="93">
        <v>42156</v>
      </c>
      <c r="I492" s="88">
        <v>58106</v>
      </c>
      <c r="J492" s="88">
        <v>139345</v>
      </c>
      <c r="K492" s="89"/>
      <c r="L492" s="87">
        <v>29416</v>
      </c>
      <c r="M492" s="87">
        <v>53484</v>
      </c>
      <c r="N492" s="92"/>
      <c r="O492" s="88">
        <v>109956</v>
      </c>
      <c r="P492" s="88">
        <v>177349</v>
      </c>
      <c r="Q492" s="89"/>
      <c r="R492" s="86"/>
      <c r="S492" s="77"/>
      <c r="T492" s="125" t="b">
        <f>VLOOKUP($B492,'Config Measure Rules'!$A$2:$D$139,2,FALSE)</f>
        <v>1</v>
      </c>
      <c r="U492" s="125" t="b">
        <f>VLOOKUP($B492,'Config Measure Rules'!$A$2:$D$139,3,FALSE)</f>
        <v>1</v>
      </c>
      <c r="V492" s="125" t="b">
        <f>VLOOKUP($B492,'Config Measure Rules'!$A$2:$D$139,4,FALSE)</f>
        <v>0</v>
      </c>
    </row>
    <row r="493" spans="1:22" x14ac:dyDescent="0.3">
      <c r="A493" s="124">
        <v>487</v>
      </c>
      <c r="B493" s="71" t="s">
        <v>477</v>
      </c>
      <c r="C493" s="73" t="str">
        <f>VLOOKUP($B493,'Config Measure Rules'!$A$2:$E$139,5,FALSE)</f>
        <v>Intermediate</v>
      </c>
      <c r="D493" s="72" t="str">
        <f t="shared" si="7"/>
        <v>No</v>
      </c>
      <c r="E493" s="84"/>
      <c r="F493" s="85"/>
      <c r="G493" s="74"/>
      <c r="H493" s="93"/>
      <c r="I493" s="87"/>
      <c r="J493" s="87"/>
      <c r="K493" s="92"/>
      <c r="L493" s="87"/>
      <c r="M493" s="87"/>
      <c r="N493" s="92"/>
      <c r="O493" s="87"/>
      <c r="P493" s="88"/>
      <c r="Q493" s="89"/>
      <c r="R493" s="86"/>
      <c r="S493" s="77"/>
      <c r="T493" s="125" t="b">
        <f>VLOOKUP($B493,'Config Measure Rules'!$A$2:$D$139,2,FALSE)</f>
        <v>1</v>
      </c>
      <c r="U493" s="125" t="b">
        <f>VLOOKUP($B493,'Config Measure Rules'!$A$2:$D$139,3,FALSE)</f>
        <v>1</v>
      </c>
      <c r="V493" s="125" t="b">
        <f>VLOOKUP($B493,'Config Measure Rules'!$A$2:$D$139,4,FALSE)</f>
        <v>0</v>
      </c>
    </row>
    <row r="494" spans="1:22" x14ac:dyDescent="0.3">
      <c r="A494" s="124">
        <v>488</v>
      </c>
      <c r="B494" s="71" t="s">
        <v>477</v>
      </c>
      <c r="C494" s="73" t="str">
        <f>VLOOKUP($B494,'Config Measure Rules'!$A$2:$E$139,5,FALSE)</f>
        <v>Intermediate</v>
      </c>
      <c r="D494" s="72" t="str">
        <f t="shared" si="7"/>
        <v>No</v>
      </c>
      <c r="E494" s="84"/>
      <c r="F494" s="85"/>
      <c r="G494" s="74"/>
      <c r="H494" s="93"/>
      <c r="I494" s="87"/>
      <c r="J494" s="87"/>
      <c r="K494" s="92"/>
      <c r="L494" s="87"/>
      <c r="M494" s="87"/>
      <c r="N494" s="92"/>
      <c r="O494" s="87"/>
      <c r="P494" s="88"/>
      <c r="Q494" s="89"/>
      <c r="R494" s="86"/>
      <c r="S494" s="77"/>
      <c r="T494" s="125" t="b">
        <f>VLOOKUP($B494,'Config Measure Rules'!$A$2:$D$139,2,FALSE)</f>
        <v>1</v>
      </c>
      <c r="U494" s="125" t="b">
        <f>VLOOKUP($B494,'Config Measure Rules'!$A$2:$D$139,3,FALSE)</f>
        <v>1</v>
      </c>
      <c r="V494" s="125" t="b">
        <f>VLOOKUP($B494,'Config Measure Rules'!$A$2:$D$139,4,FALSE)</f>
        <v>0</v>
      </c>
    </row>
    <row r="495" spans="1:22" x14ac:dyDescent="0.3">
      <c r="A495" s="124">
        <v>489</v>
      </c>
      <c r="B495" s="71" t="s">
        <v>477</v>
      </c>
      <c r="C495" s="73" t="str">
        <f>VLOOKUP($B495,'Config Measure Rules'!$A$2:$E$139,5,FALSE)</f>
        <v>Intermediate</v>
      </c>
      <c r="D495" s="72" t="str">
        <f t="shared" si="7"/>
        <v>No</v>
      </c>
      <c r="E495" s="84"/>
      <c r="F495" s="85"/>
      <c r="G495" s="74"/>
      <c r="H495" s="93"/>
      <c r="I495" s="87"/>
      <c r="J495" s="87"/>
      <c r="K495" s="92"/>
      <c r="L495" s="87"/>
      <c r="M495" s="87"/>
      <c r="N495" s="92"/>
      <c r="O495" s="87"/>
      <c r="P495" s="88"/>
      <c r="Q495" s="89"/>
      <c r="R495" s="86"/>
      <c r="S495" s="77"/>
      <c r="T495" s="125" t="b">
        <f>VLOOKUP($B495,'Config Measure Rules'!$A$2:$D$139,2,FALSE)</f>
        <v>1</v>
      </c>
      <c r="U495" s="125" t="b">
        <f>VLOOKUP($B495,'Config Measure Rules'!$A$2:$D$139,3,FALSE)</f>
        <v>1</v>
      </c>
      <c r="V495" s="125" t="b">
        <f>VLOOKUP($B495,'Config Measure Rules'!$A$2:$D$139,4,FALSE)</f>
        <v>0</v>
      </c>
    </row>
    <row r="496" spans="1:22" x14ac:dyDescent="0.3">
      <c r="A496" s="124">
        <v>490</v>
      </c>
      <c r="B496" s="71" t="s">
        <v>477</v>
      </c>
      <c r="C496" s="73" t="str">
        <f>VLOOKUP($B496,'Config Measure Rules'!$A$2:$E$139,5,FALSE)</f>
        <v>Intermediate</v>
      </c>
      <c r="D496" s="72" t="str">
        <f t="shared" si="7"/>
        <v>No</v>
      </c>
      <c r="E496" s="84"/>
      <c r="F496" s="85"/>
      <c r="G496" s="74"/>
      <c r="H496" s="93"/>
      <c r="I496" s="87"/>
      <c r="J496" s="87"/>
      <c r="K496" s="92"/>
      <c r="L496" s="87"/>
      <c r="M496" s="87"/>
      <c r="N496" s="92"/>
      <c r="O496" s="87"/>
      <c r="P496" s="88"/>
      <c r="Q496" s="89"/>
      <c r="R496" s="86"/>
      <c r="S496" s="77"/>
      <c r="T496" s="125" t="b">
        <f>VLOOKUP($B496,'Config Measure Rules'!$A$2:$D$139,2,FALSE)</f>
        <v>1</v>
      </c>
      <c r="U496" s="125" t="b">
        <f>VLOOKUP($B496,'Config Measure Rules'!$A$2:$D$139,3,FALSE)</f>
        <v>1</v>
      </c>
      <c r="V496" s="125" t="b">
        <f>VLOOKUP($B496,'Config Measure Rules'!$A$2:$D$139,4,FALSE)</f>
        <v>0</v>
      </c>
    </row>
    <row r="497" spans="1:22" ht="50" x14ac:dyDescent="0.3">
      <c r="A497" s="124">
        <v>491</v>
      </c>
      <c r="B497" s="71" t="s">
        <v>478</v>
      </c>
      <c r="C497" s="72" t="str">
        <f>VLOOKUP($B497,'Config Measure Rules'!$A$2:$E$139,5,FALSE)</f>
        <v>Long-Term</v>
      </c>
      <c r="D497" s="72" t="str">
        <f t="shared" si="7"/>
        <v>Yes</v>
      </c>
      <c r="E497" s="75" t="s">
        <v>337</v>
      </c>
      <c r="F497" s="85" t="s">
        <v>154</v>
      </c>
      <c r="G497" s="74" t="s">
        <v>679</v>
      </c>
      <c r="H497" s="93">
        <v>42156</v>
      </c>
      <c r="I497" s="88">
        <v>93082</v>
      </c>
      <c r="J497" s="88">
        <v>139345</v>
      </c>
      <c r="K497" s="89"/>
      <c r="L497" s="87">
        <v>39043</v>
      </c>
      <c r="M497" s="87">
        <v>53484</v>
      </c>
      <c r="N497" s="92"/>
      <c r="O497" s="88">
        <v>134785</v>
      </c>
      <c r="P497" s="88">
        <v>177349</v>
      </c>
      <c r="Q497" s="89"/>
      <c r="R497" s="86"/>
      <c r="S497" s="77"/>
      <c r="T497" s="125" t="b">
        <f>VLOOKUP($B497,'Config Measure Rules'!$A$2:$D$139,2,FALSE)</f>
        <v>1</v>
      </c>
      <c r="U497" s="125" t="b">
        <f>VLOOKUP($B497,'Config Measure Rules'!$A$2:$D$139,3,FALSE)</f>
        <v>1</v>
      </c>
      <c r="V497" s="125" t="b">
        <f>VLOOKUP($B497,'Config Measure Rules'!$A$2:$D$139,4,FALSE)</f>
        <v>0</v>
      </c>
    </row>
    <row r="498" spans="1:22" x14ac:dyDescent="0.3">
      <c r="A498" s="124">
        <v>492</v>
      </c>
      <c r="B498" s="71" t="s">
        <v>478</v>
      </c>
      <c r="C498" s="73" t="str">
        <f>VLOOKUP($B498,'Config Measure Rules'!$A$2:$E$139,5,FALSE)</f>
        <v>Long-Term</v>
      </c>
      <c r="D498" s="72" t="str">
        <f t="shared" si="7"/>
        <v>No</v>
      </c>
      <c r="E498" s="84"/>
      <c r="F498" s="85"/>
      <c r="G498" s="74"/>
      <c r="H498" s="93"/>
      <c r="I498" s="87"/>
      <c r="J498" s="87"/>
      <c r="K498" s="92"/>
      <c r="L498" s="87"/>
      <c r="M498" s="87"/>
      <c r="N498" s="92"/>
      <c r="O498" s="87"/>
      <c r="P498" s="88"/>
      <c r="Q498" s="89"/>
      <c r="R498" s="86"/>
      <c r="S498" s="77"/>
      <c r="T498" s="125" t="b">
        <f>VLOOKUP($B498,'Config Measure Rules'!$A$2:$D$139,2,FALSE)</f>
        <v>1</v>
      </c>
      <c r="U498" s="125" t="b">
        <f>VLOOKUP($B498,'Config Measure Rules'!$A$2:$D$139,3,FALSE)</f>
        <v>1</v>
      </c>
      <c r="V498" s="125" t="b">
        <f>VLOOKUP($B498,'Config Measure Rules'!$A$2:$D$139,4,FALSE)</f>
        <v>0</v>
      </c>
    </row>
    <row r="499" spans="1:22" x14ac:dyDescent="0.3">
      <c r="A499" s="124">
        <v>493</v>
      </c>
      <c r="B499" s="71" t="s">
        <v>478</v>
      </c>
      <c r="C499" s="73" t="str">
        <f>VLOOKUP($B499,'Config Measure Rules'!$A$2:$E$139,5,FALSE)</f>
        <v>Long-Term</v>
      </c>
      <c r="D499" s="72" t="str">
        <f t="shared" si="7"/>
        <v>No</v>
      </c>
      <c r="E499" s="84"/>
      <c r="F499" s="85"/>
      <c r="G499" s="74"/>
      <c r="H499" s="93"/>
      <c r="I499" s="87"/>
      <c r="J499" s="87"/>
      <c r="K499" s="92"/>
      <c r="L499" s="87"/>
      <c r="M499" s="87"/>
      <c r="N499" s="92"/>
      <c r="O499" s="87"/>
      <c r="P499" s="88"/>
      <c r="Q499" s="89"/>
      <c r="R499" s="86"/>
      <c r="S499" s="77"/>
      <c r="T499" s="125" t="b">
        <f>VLOOKUP($B499,'Config Measure Rules'!$A$2:$D$139,2,FALSE)</f>
        <v>1</v>
      </c>
      <c r="U499" s="125" t="b">
        <f>VLOOKUP($B499,'Config Measure Rules'!$A$2:$D$139,3,FALSE)</f>
        <v>1</v>
      </c>
      <c r="V499" s="125" t="b">
        <f>VLOOKUP($B499,'Config Measure Rules'!$A$2:$D$139,4,FALSE)</f>
        <v>0</v>
      </c>
    </row>
    <row r="500" spans="1:22" x14ac:dyDescent="0.3">
      <c r="A500" s="124">
        <v>494</v>
      </c>
      <c r="B500" s="71" t="s">
        <v>478</v>
      </c>
      <c r="C500" s="73" t="str">
        <f>VLOOKUP($B500,'Config Measure Rules'!$A$2:$E$139,5,FALSE)</f>
        <v>Long-Term</v>
      </c>
      <c r="D500" s="72" t="str">
        <f t="shared" si="7"/>
        <v>No</v>
      </c>
      <c r="E500" s="84"/>
      <c r="F500" s="85"/>
      <c r="G500" s="74"/>
      <c r="H500" s="93"/>
      <c r="I500" s="87"/>
      <c r="J500" s="87"/>
      <c r="K500" s="92"/>
      <c r="L500" s="87"/>
      <c r="M500" s="87"/>
      <c r="N500" s="92"/>
      <c r="O500" s="87"/>
      <c r="P500" s="88"/>
      <c r="Q500" s="89"/>
      <c r="R500" s="86"/>
      <c r="S500" s="77"/>
      <c r="T500" s="125" t="b">
        <f>VLOOKUP($B500,'Config Measure Rules'!$A$2:$D$139,2,FALSE)</f>
        <v>1</v>
      </c>
      <c r="U500" s="125" t="b">
        <f>VLOOKUP($B500,'Config Measure Rules'!$A$2:$D$139,3,FALSE)</f>
        <v>1</v>
      </c>
      <c r="V500" s="125" t="b">
        <f>VLOOKUP($B500,'Config Measure Rules'!$A$2:$D$139,4,FALSE)</f>
        <v>0</v>
      </c>
    </row>
    <row r="501" spans="1:22" x14ac:dyDescent="0.3">
      <c r="A501" s="124">
        <v>495</v>
      </c>
      <c r="B501" s="71" t="s">
        <v>478</v>
      </c>
      <c r="C501" s="73" t="str">
        <f>VLOOKUP($B501,'Config Measure Rules'!$A$2:$E$139,5,FALSE)</f>
        <v>Long-Term</v>
      </c>
      <c r="D501" s="72" t="str">
        <f t="shared" si="7"/>
        <v>No</v>
      </c>
      <c r="E501" s="84"/>
      <c r="F501" s="85"/>
      <c r="G501" s="74"/>
      <c r="H501" s="93"/>
      <c r="I501" s="87"/>
      <c r="J501" s="87"/>
      <c r="K501" s="92"/>
      <c r="L501" s="87"/>
      <c r="M501" s="87"/>
      <c r="N501" s="92"/>
      <c r="O501" s="87"/>
      <c r="P501" s="88"/>
      <c r="Q501" s="89"/>
      <c r="R501" s="86"/>
      <c r="S501" s="77"/>
      <c r="T501" s="125" t="b">
        <f>VLOOKUP($B501,'Config Measure Rules'!$A$2:$D$139,2,FALSE)</f>
        <v>1</v>
      </c>
      <c r="U501" s="125" t="b">
        <f>VLOOKUP($B501,'Config Measure Rules'!$A$2:$D$139,3,FALSE)</f>
        <v>1</v>
      </c>
      <c r="V501" s="125" t="b">
        <f>VLOOKUP($B501,'Config Measure Rules'!$A$2:$D$139,4,FALSE)</f>
        <v>0</v>
      </c>
    </row>
    <row r="502" spans="1:22" ht="25" x14ac:dyDescent="0.3">
      <c r="A502" s="124">
        <v>496</v>
      </c>
      <c r="B502" s="71" t="s">
        <v>479</v>
      </c>
      <c r="C502" s="72" t="str">
        <f>VLOOKUP($B502,'Config Measure Rules'!$A$2:$E$139,5,FALSE)</f>
        <v>Long-Term</v>
      </c>
      <c r="D502" s="72" t="str">
        <f t="shared" si="7"/>
        <v>No</v>
      </c>
      <c r="E502" s="75" t="s">
        <v>338</v>
      </c>
      <c r="F502" s="85"/>
      <c r="G502" s="74"/>
      <c r="H502" s="93"/>
      <c r="I502" s="88"/>
      <c r="J502" s="88"/>
      <c r="K502" s="89"/>
      <c r="L502" s="87"/>
      <c r="M502" s="87"/>
      <c r="N502" s="92"/>
      <c r="O502" s="88"/>
      <c r="P502" s="88"/>
      <c r="Q502" s="89"/>
      <c r="R502" s="86"/>
      <c r="S502" s="77"/>
      <c r="T502" s="125" t="b">
        <f>VLOOKUP($B502,'Config Measure Rules'!$A$2:$D$139,2,FALSE)</f>
        <v>1</v>
      </c>
      <c r="U502" s="125" t="b">
        <f>VLOOKUP($B502,'Config Measure Rules'!$A$2:$D$139,3,FALSE)</f>
        <v>1</v>
      </c>
      <c r="V502" s="125" t="b">
        <f>VLOOKUP($B502,'Config Measure Rules'!$A$2:$D$139,4,FALSE)</f>
        <v>0</v>
      </c>
    </row>
    <row r="503" spans="1:22" x14ac:dyDescent="0.3">
      <c r="A503" s="124">
        <v>497</v>
      </c>
      <c r="B503" s="71" t="s">
        <v>479</v>
      </c>
      <c r="C503" s="73" t="str">
        <f>VLOOKUP($B503,'Config Measure Rules'!$A$2:$E$139,5,FALSE)</f>
        <v>Long-Term</v>
      </c>
      <c r="D503" s="72" t="str">
        <f t="shared" si="7"/>
        <v>No</v>
      </c>
      <c r="E503" s="84"/>
      <c r="F503" s="85"/>
      <c r="G503" s="74"/>
      <c r="H503" s="93"/>
      <c r="I503" s="87"/>
      <c r="J503" s="87"/>
      <c r="K503" s="92"/>
      <c r="L503" s="87"/>
      <c r="M503" s="87"/>
      <c r="N503" s="92"/>
      <c r="O503" s="87"/>
      <c r="P503" s="88"/>
      <c r="Q503" s="89"/>
      <c r="R503" s="86"/>
      <c r="S503" s="77"/>
      <c r="T503" s="125" t="b">
        <f>VLOOKUP($B503,'Config Measure Rules'!$A$2:$D$139,2,FALSE)</f>
        <v>1</v>
      </c>
      <c r="U503" s="125" t="b">
        <f>VLOOKUP($B503,'Config Measure Rules'!$A$2:$D$139,3,FALSE)</f>
        <v>1</v>
      </c>
      <c r="V503" s="125" t="b">
        <f>VLOOKUP($B503,'Config Measure Rules'!$A$2:$D$139,4,FALSE)</f>
        <v>0</v>
      </c>
    </row>
    <row r="504" spans="1:22" x14ac:dyDescent="0.3">
      <c r="A504" s="124">
        <v>498</v>
      </c>
      <c r="B504" s="71" t="s">
        <v>479</v>
      </c>
      <c r="C504" s="73" t="str">
        <f>VLOOKUP($B504,'Config Measure Rules'!$A$2:$E$139,5,FALSE)</f>
        <v>Long-Term</v>
      </c>
      <c r="D504" s="72" t="str">
        <f t="shared" si="7"/>
        <v>No</v>
      </c>
      <c r="E504" s="84"/>
      <c r="F504" s="85"/>
      <c r="G504" s="74"/>
      <c r="H504" s="93"/>
      <c r="I504" s="87"/>
      <c r="J504" s="87"/>
      <c r="K504" s="92"/>
      <c r="L504" s="87"/>
      <c r="M504" s="87"/>
      <c r="N504" s="92"/>
      <c r="O504" s="87"/>
      <c r="P504" s="88"/>
      <c r="Q504" s="89"/>
      <c r="R504" s="86"/>
      <c r="S504" s="77"/>
      <c r="T504" s="125" t="b">
        <f>VLOOKUP($B504,'Config Measure Rules'!$A$2:$D$139,2,FALSE)</f>
        <v>1</v>
      </c>
      <c r="U504" s="125" t="b">
        <f>VLOOKUP($B504,'Config Measure Rules'!$A$2:$D$139,3,FALSE)</f>
        <v>1</v>
      </c>
      <c r="V504" s="125" t="b">
        <f>VLOOKUP($B504,'Config Measure Rules'!$A$2:$D$139,4,FALSE)</f>
        <v>0</v>
      </c>
    </row>
    <row r="505" spans="1:22" x14ac:dyDescent="0.3">
      <c r="A505" s="124">
        <v>499</v>
      </c>
      <c r="B505" s="71" t="s">
        <v>479</v>
      </c>
      <c r="C505" s="73" t="str">
        <f>VLOOKUP($B505,'Config Measure Rules'!$A$2:$E$139,5,FALSE)</f>
        <v>Long-Term</v>
      </c>
      <c r="D505" s="72" t="str">
        <f t="shared" si="7"/>
        <v>No</v>
      </c>
      <c r="E505" s="84"/>
      <c r="F505" s="85"/>
      <c r="G505" s="74"/>
      <c r="H505" s="93"/>
      <c r="I505" s="87"/>
      <c r="J505" s="87"/>
      <c r="K505" s="92"/>
      <c r="L505" s="87"/>
      <c r="M505" s="87"/>
      <c r="N505" s="92"/>
      <c r="O505" s="87"/>
      <c r="P505" s="88"/>
      <c r="Q505" s="89"/>
      <c r="R505" s="86"/>
      <c r="S505" s="77"/>
      <c r="T505" s="125" t="b">
        <f>VLOOKUP($B505,'Config Measure Rules'!$A$2:$D$139,2,FALSE)</f>
        <v>1</v>
      </c>
      <c r="U505" s="125" t="b">
        <f>VLOOKUP($B505,'Config Measure Rules'!$A$2:$D$139,3,FALSE)</f>
        <v>1</v>
      </c>
      <c r="V505" s="125" t="b">
        <f>VLOOKUP($B505,'Config Measure Rules'!$A$2:$D$139,4,FALSE)</f>
        <v>0</v>
      </c>
    </row>
    <row r="506" spans="1:22" x14ac:dyDescent="0.3">
      <c r="A506" s="124">
        <v>500</v>
      </c>
      <c r="B506" s="71" t="s">
        <v>479</v>
      </c>
      <c r="C506" s="73" t="str">
        <f>VLOOKUP($B506,'Config Measure Rules'!$A$2:$E$139,5,FALSE)</f>
        <v>Long-Term</v>
      </c>
      <c r="D506" s="72" t="str">
        <f t="shared" si="7"/>
        <v>No</v>
      </c>
      <c r="E506" s="84"/>
      <c r="F506" s="85"/>
      <c r="G506" s="74"/>
      <c r="H506" s="93"/>
      <c r="I506" s="87"/>
      <c r="J506" s="87"/>
      <c r="K506" s="92"/>
      <c r="L506" s="87"/>
      <c r="M506" s="87"/>
      <c r="N506" s="92"/>
      <c r="O506" s="87"/>
      <c r="P506" s="88"/>
      <c r="Q506" s="89"/>
      <c r="R506" s="86"/>
      <c r="S506" s="77"/>
      <c r="T506" s="125" t="b">
        <f>VLOOKUP($B506,'Config Measure Rules'!$A$2:$D$139,2,FALSE)</f>
        <v>1</v>
      </c>
      <c r="U506" s="125" t="b">
        <f>VLOOKUP($B506,'Config Measure Rules'!$A$2:$D$139,3,FALSE)</f>
        <v>1</v>
      </c>
      <c r="V506" s="125" t="b">
        <f>VLOOKUP($B506,'Config Measure Rules'!$A$2:$D$139,4,FALSE)</f>
        <v>0</v>
      </c>
    </row>
    <row r="507" spans="1:22" ht="50" x14ac:dyDescent="0.3">
      <c r="A507" s="124">
        <v>501</v>
      </c>
      <c r="B507" s="71" t="s">
        <v>480</v>
      </c>
      <c r="C507" s="72" t="str">
        <f>VLOOKUP($B507,'Config Measure Rules'!$A$2:$E$139,5,FALSE)</f>
        <v>Long-Term</v>
      </c>
      <c r="D507" s="72" t="str">
        <f t="shared" si="7"/>
        <v>No</v>
      </c>
      <c r="E507" s="75" t="s">
        <v>339</v>
      </c>
      <c r="F507" s="85"/>
      <c r="G507" s="74"/>
      <c r="H507" s="93"/>
      <c r="I507" s="88"/>
      <c r="J507" s="88"/>
      <c r="K507" s="89"/>
      <c r="L507" s="87"/>
      <c r="M507" s="87"/>
      <c r="N507" s="92"/>
      <c r="O507" s="88"/>
      <c r="P507" s="88"/>
      <c r="Q507" s="89"/>
      <c r="R507" s="86"/>
      <c r="S507" s="77"/>
      <c r="T507" s="125" t="b">
        <f>VLOOKUP($B507,'Config Measure Rules'!$A$2:$D$139,2,FALSE)</f>
        <v>0</v>
      </c>
      <c r="U507" s="125" t="b">
        <f>VLOOKUP($B507,'Config Measure Rules'!$A$2:$D$139,3,FALSE)</f>
        <v>0</v>
      </c>
      <c r="V507" s="125" t="b">
        <f>VLOOKUP($B507,'Config Measure Rules'!$A$2:$D$139,4,FALSE)</f>
        <v>1</v>
      </c>
    </row>
    <row r="508" spans="1:22" x14ac:dyDescent="0.3">
      <c r="A508" s="124">
        <v>502</v>
      </c>
      <c r="B508" s="71" t="s">
        <v>480</v>
      </c>
      <c r="C508" s="73" t="str">
        <f>VLOOKUP($B508,'Config Measure Rules'!$A$2:$E$139,5,FALSE)</f>
        <v>Long-Term</v>
      </c>
      <c r="D508" s="72" t="str">
        <f t="shared" si="7"/>
        <v>No</v>
      </c>
      <c r="E508" s="84"/>
      <c r="F508" s="85"/>
      <c r="G508" s="74"/>
      <c r="H508" s="93"/>
      <c r="I508" s="87"/>
      <c r="J508" s="87"/>
      <c r="K508" s="92"/>
      <c r="L508" s="87"/>
      <c r="M508" s="87"/>
      <c r="N508" s="92"/>
      <c r="O508" s="87"/>
      <c r="P508" s="88"/>
      <c r="Q508" s="89"/>
      <c r="R508" s="86"/>
      <c r="S508" s="77"/>
      <c r="T508" s="125" t="b">
        <f>VLOOKUP($B508,'Config Measure Rules'!$A$2:$D$139,2,FALSE)</f>
        <v>0</v>
      </c>
      <c r="U508" s="125" t="b">
        <f>VLOOKUP($B508,'Config Measure Rules'!$A$2:$D$139,3,FALSE)</f>
        <v>0</v>
      </c>
      <c r="V508" s="125" t="b">
        <f>VLOOKUP($B508,'Config Measure Rules'!$A$2:$D$139,4,FALSE)</f>
        <v>1</v>
      </c>
    </row>
    <row r="509" spans="1:22" x14ac:dyDescent="0.3">
      <c r="A509" s="124">
        <v>503</v>
      </c>
      <c r="B509" s="71" t="s">
        <v>480</v>
      </c>
      <c r="C509" s="73" t="str">
        <f>VLOOKUP($B509,'Config Measure Rules'!$A$2:$E$139,5,FALSE)</f>
        <v>Long-Term</v>
      </c>
      <c r="D509" s="72" t="str">
        <f t="shared" si="7"/>
        <v>No</v>
      </c>
      <c r="E509" s="84"/>
      <c r="F509" s="85"/>
      <c r="G509" s="74"/>
      <c r="H509" s="93"/>
      <c r="I509" s="87"/>
      <c r="J509" s="87"/>
      <c r="K509" s="92"/>
      <c r="L509" s="87"/>
      <c r="M509" s="87"/>
      <c r="N509" s="92"/>
      <c r="O509" s="87"/>
      <c r="P509" s="88"/>
      <c r="Q509" s="89"/>
      <c r="R509" s="86"/>
      <c r="S509" s="77"/>
      <c r="T509" s="125" t="b">
        <f>VLOOKUP($B509,'Config Measure Rules'!$A$2:$D$139,2,FALSE)</f>
        <v>0</v>
      </c>
      <c r="U509" s="125" t="b">
        <f>VLOOKUP($B509,'Config Measure Rules'!$A$2:$D$139,3,FALSE)</f>
        <v>0</v>
      </c>
      <c r="V509" s="125" t="b">
        <f>VLOOKUP($B509,'Config Measure Rules'!$A$2:$D$139,4,FALSE)</f>
        <v>1</v>
      </c>
    </row>
    <row r="510" spans="1:22" x14ac:dyDescent="0.3">
      <c r="A510" s="124">
        <v>504</v>
      </c>
      <c r="B510" s="71" t="s">
        <v>480</v>
      </c>
      <c r="C510" s="73" t="str">
        <f>VLOOKUP($B510,'Config Measure Rules'!$A$2:$E$139,5,FALSE)</f>
        <v>Long-Term</v>
      </c>
      <c r="D510" s="72" t="str">
        <f t="shared" si="7"/>
        <v>No</v>
      </c>
      <c r="E510" s="84"/>
      <c r="F510" s="85"/>
      <c r="G510" s="74"/>
      <c r="H510" s="93"/>
      <c r="I510" s="87"/>
      <c r="J510" s="87"/>
      <c r="K510" s="92"/>
      <c r="L510" s="87"/>
      <c r="M510" s="87"/>
      <c r="N510" s="92"/>
      <c r="O510" s="87"/>
      <c r="P510" s="88"/>
      <c r="Q510" s="89"/>
      <c r="R510" s="86"/>
      <c r="S510" s="77"/>
      <c r="T510" s="125" t="b">
        <f>VLOOKUP($B510,'Config Measure Rules'!$A$2:$D$139,2,FALSE)</f>
        <v>0</v>
      </c>
      <c r="U510" s="125" t="b">
        <f>VLOOKUP($B510,'Config Measure Rules'!$A$2:$D$139,3,FALSE)</f>
        <v>0</v>
      </c>
      <c r="V510" s="125" t="b">
        <f>VLOOKUP($B510,'Config Measure Rules'!$A$2:$D$139,4,FALSE)</f>
        <v>1</v>
      </c>
    </row>
    <row r="511" spans="1:22" x14ac:dyDescent="0.3">
      <c r="A511" s="124">
        <v>505</v>
      </c>
      <c r="B511" s="71" t="s">
        <v>480</v>
      </c>
      <c r="C511" s="73" t="str">
        <f>VLOOKUP($B511,'Config Measure Rules'!$A$2:$E$139,5,FALSE)</f>
        <v>Long-Term</v>
      </c>
      <c r="D511" s="72" t="str">
        <f t="shared" si="7"/>
        <v>No</v>
      </c>
      <c r="E511" s="84"/>
      <c r="F511" s="85"/>
      <c r="G511" s="74"/>
      <c r="H511" s="93"/>
      <c r="I511" s="87"/>
      <c r="J511" s="87"/>
      <c r="K511" s="92"/>
      <c r="L511" s="87"/>
      <c r="M511" s="87"/>
      <c r="N511" s="92"/>
      <c r="O511" s="87"/>
      <c r="P511" s="88"/>
      <c r="Q511" s="89"/>
      <c r="R511" s="86"/>
      <c r="S511" s="77"/>
      <c r="T511" s="125" t="b">
        <f>VLOOKUP($B511,'Config Measure Rules'!$A$2:$D$139,2,FALSE)</f>
        <v>0</v>
      </c>
      <c r="U511" s="125" t="b">
        <f>VLOOKUP($B511,'Config Measure Rules'!$A$2:$D$139,3,FALSE)</f>
        <v>0</v>
      </c>
      <c r="V511" s="125" t="b">
        <f>VLOOKUP($B511,'Config Measure Rules'!$A$2:$D$139,4,FALSE)</f>
        <v>1</v>
      </c>
    </row>
    <row r="512" spans="1:22" ht="50" x14ac:dyDescent="0.3">
      <c r="A512" s="124">
        <v>506</v>
      </c>
      <c r="B512" s="71" t="s">
        <v>481</v>
      </c>
      <c r="C512" s="72" t="str">
        <f>VLOOKUP($B512,'Config Measure Rules'!$A$2:$E$139,5,FALSE)</f>
        <v>Short-Term</v>
      </c>
      <c r="D512" s="72" t="str">
        <f t="shared" si="7"/>
        <v>Yes</v>
      </c>
      <c r="E512" s="73" t="s">
        <v>340</v>
      </c>
      <c r="F512" s="85" t="s">
        <v>154</v>
      </c>
      <c r="G512" s="74" t="s">
        <v>680</v>
      </c>
      <c r="H512" s="93">
        <v>41913</v>
      </c>
      <c r="I512" s="87">
        <v>30</v>
      </c>
      <c r="J512" s="87"/>
      <c r="K512" s="92"/>
      <c r="L512" s="87">
        <v>39</v>
      </c>
      <c r="M512" s="87"/>
      <c r="N512" s="92"/>
      <c r="O512" s="88">
        <v>45</v>
      </c>
      <c r="P512" s="88"/>
      <c r="Q512" s="89"/>
      <c r="R512" s="86"/>
      <c r="S512" s="77"/>
      <c r="T512" s="125" t="b">
        <f>VLOOKUP($B512,'Config Measure Rules'!$A$2:$D$139,2,FALSE)</f>
        <v>1</v>
      </c>
      <c r="U512" s="125" t="b">
        <f>VLOOKUP($B512,'Config Measure Rules'!$A$2:$D$139,3,FALSE)</f>
        <v>0</v>
      </c>
      <c r="V512" s="125" t="b">
        <f>VLOOKUP($B512,'Config Measure Rules'!$A$2:$D$139,4,FALSE)</f>
        <v>0</v>
      </c>
    </row>
    <row r="513" spans="1:22" x14ac:dyDescent="0.3">
      <c r="A513" s="124">
        <v>507</v>
      </c>
      <c r="B513" s="71" t="s">
        <v>481</v>
      </c>
      <c r="C513" s="73" t="str">
        <f>VLOOKUP($B513,'Config Measure Rules'!$A$2:$E$139,5,FALSE)</f>
        <v>Short-Term</v>
      </c>
      <c r="D513" s="72" t="str">
        <f t="shared" si="7"/>
        <v>No</v>
      </c>
      <c r="E513" s="84"/>
      <c r="F513" s="85"/>
      <c r="G513" s="74"/>
      <c r="H513" s="93"/>
      <c r="I513" s="87"/>
      <c r="J513" s="87"/>
      <c r="K513" s="92"/>
      <c r="L513" s="87"/>
      <c r="M513" s="87"/>
      <c r="N513" s="92"/>
      <c r="O513" s="87"/>
      <c r="P513" s="88"/>
      <c r="Q513" s="89"/>
      <c r="R513" s="86"/>
      <c r="S513" s="77"/>
      <c r="T513" s="125" t="b">
        <f>VLOOKUP($B513,'Config Measure Rules'!$A$2:$D$139,2,FALSE)</f>
        <v>1</v>
      </c>
      <c r="U513" s="125" t="b">
        <f>VLOOKUP($B513,'Config Measure Rules'!$A$2:$D$139,3,FALSE)</f>
        <v>0</v>
      </c>
      <c r="V513" s="125" t="b">
        <f>VLOOKUP($B513,'Config Measure Rules'!$A$2:$D$139,4,FALSE)</f>
        <v>0</v>
      </c>
    </row>
    <row r="514" spans="1:22" x14ac:dyDescent="0.3">
      <c r="A514" s="124">
        <v>508</v>
      </c>
      <c r="B514" s="71" t="s">
        <v>481</v>
      </c>
      <c r="C514" s="73" t="str">
        <f>VLOOKUP($B514,'Config Measure Rules'!$A$2:$E$139,5,FALSE)</f>
        <v>Short-Term</v>
      </c>
      <c r="D514" s="72" t="str">
        <f t="shared" si="7"/>
        <v>No</v>
      </c>
      <c r="E514" s="84"/>
      <c r="F514" s="85"/>
      <c r="G514" s="74"/>
      <c r="H514" s="93"/>
      <c r="I514" s="87"/>
      <c r="J514" s="87"/>
      <c r="K514" s="92"/>
      <c r="L514" s="87"/>
      <c r="M514" s="87"/>
      <c r="N514" s="92"/>
      <c r="O514" s="87"/>
      <c r="P514" s="88"/>
      <c r="Q514" s="89"/>
      <c r="R514" s="86"/>
      <c r="S514" s="77"/>
      <c r="T514" s="125" t="b">
        <f>VLOOKUP($B514,'Config Measure Rules'!$A$2:$D$139,2,FALSE)</f>
        <v>1</v>
      </c>
      <c r="U514" s="125" t="b">
        <f>VLOOKUP($B514,'Config Measure Rules'!$A$2:$D$139,3,FALSE)</f>
        <v>0</v>
      </c>
      <c r="V514" s="125" t="b">
        <f>VLOOKUP($B514,'Config Measure Rules'!$A$2:$D$139,4,FALSE)</f>
        <v>0</v>
      </c>
    </row>
    <row r="515" spans="1:22" x14ac:dyDescent="0.3">
      <c r="A515" s="124">
        <v>509</v>
      </c>
      <c r="B515" s="71" t="s">
        <v>481</v>
      </c>
      <c r="C515" s="73" t="str">
        <f>VLOOKUP($B515,'Config Measure Rules'!$A$2:$E$139,5,FALSE)</f>
        <v>Short-Term</v>
      </c>
      <c r="D515" s="72" t="str">
        <f t="shared" si="7"/>
        <v>No</v>
      </c>
      <c r="E515" s="84"/>
      <c r="F515" s="85"/>
      <c r="G515" s="74"/>
      <c r="H515" s="93"/>
      <c r="I515" s="87"/>
      <c r="J515" s="87"/>
      <c r="K515" s="92"/>
      <c r="L515" s="87"/>
      <c r="M515" s="87"/>
      <c r="N515" s="92"/>
      <c r="O515" s="87"/>
      <c r="P515" s="88"/>
      <c r="Q515" s="89"/>
      <c r="R515" s="86"/>
      <c r="S515" s="77"/>
      <c r="T515" s="125" t="b">
        <f>VLOOKUP($B515,'Config Measure Rules'!$A$2:$D$139,2,FALSE)</f>
        <v>1</v>
      </c>
      <c r="U515" s="125" t="b">
        <f>VLOOKUP($B515,'Config Measure Rules'!$A$2:$D$139,3,FALSE)</f>
        <v>0</v>
      </c>
      <c r="V515" s="125" t="b">
        <f>VLOOKUP($B515,'Config Measure Rules'!$A$2:$D$139,4,FALSE)</f>
        <v>0</v>
      </c>
    </row>
    <row r="516" spans="1:22" x14ac:dyDescent="0.3">
      <c r="A516" s="124">
        <v>510</v>
      </c>
      <c r="B516" s="71" t="s">
        <v>481</v>
      </c>
      <c r="C516" s="73" t="str">
        <f>VLOOKUP($B516,'Config Measure Rules'!$A$2:$E$139,5,FALSE)</f>
        <v>Short-Term</v>
      </c>
      <c r="D516" s="72" t="str">
        <f t="shared" si="7"/>
        <v>No</v>
      </c>
      <c r="E516" s="84"/>
      <c r="F516" s="85"/>
      <c r="G516" s="74"/>
      <c r="H516" s="93"/>
      <c r="I516" s="87"/>
      <c r="J516" s="87"/>
      <c r="K516" s="92"/>
      <c r="L516" s="87"/>
      <c r="M516" s="87"/>
      <c r="N516" s="92"/>
      <c r="O516" s="87"/>
      <c r="P516" s="88"/>
      <c r="Q516" s="89"/>
      <c r="R516" s="86"/>
      <c r="S516" s="77"/>
      <c r="T516" s="125" t="b">
        <f>VLOOKUP($B516,'Config Measure Rules'!$A$2:$D$139,2,FALSE)</f>
        <v>1</v>
      </c>
      <c r="U516" s="125" t="b">
        <f>VLOOKUP($B516,'Config Measure Rules'!$A$2:$D$139,3,FALSE)</f>
        <v>0</v>
      </c>
      <c r="V516" s="125" t="b">
        <f>VLOOKUP($B516,'Config Measure Rules'!$A$2:$D$139,4,FALSE)</f>
        <v>0</v>
      </c>
    </row>
    <row r="517" spans="1:22" ht="37.5" x14ac:dyDescent="0.3">
      <c r="A517" s="124">
        <v>511</v>
      </c>
      <c r="B517" s="71" t="s">
        <v>482</v>
      </c>
      <c r="C517" s="72" t="str">
        <f>VLOOKUP($B517,'Config Measure Rules'!$A$2:$E$139,5,FALSE)</f>
        <v>Short-Term</v>
      </c>
      <c r="D517" s="72" t="str">
        <f t="shared" si="7"/>
        <v>No</v>
      </c>
      <c r="E517" s="73" t="s">
        <v>341</v>
      </c>
      <c r="F517" s="85"/>
      <c r="G517" s="74"/>
      <c r="H517" s="93"/>
      <c r="I517" s="88"/>
      <c r="J517" s="88"/>
      <c r="K517" s="89"/>
      <c r="L517" s="87"/>
      <c r="M517" s="87"/>
      <c r="N517" s="92"/>
      <c r="O517" s="88"/>
      <c r="P517" s="88"/>
      <c r="Q517" s="89"/>
      <c r="R517" s="86"/>
      <c r="S517" s="77"/>
      <c r="T517" s="125" t="b">
        <f>VLOOKUP($B517,'Config Measure Rules'!$A$2:$D$139,2,FALSE)</f>
        <v>1</v>
      </c>
      <c r="U517" s="125" t="b">
        <f>VLOOKUP($B517,'Config Measure Rules'!$A$2:$D$139,3,FALSE)</f>
        <v>0</v>
      </c>
      <c r="V517" s="125" t="b">
        <f>VLOOKUP($B517,'Config Measure Rules'!$A$2:$D$139,4,FALSE)</f>
        <v>0</v>
      </c>
    </row>
    <row r="518" spans="1:22" x14ac:dyDescent="0.3">
      <c r="A518" s="124">
        <v>512</v>
      </c>
      <c r="B518" s="71" t="s">
        <v>482</v>
      </c>
      <c r="C518" s="73" t="str">
        <f>VLOOKUP($B518,'Config Measure Rules'!$A$2:$E$139,5,FALSE)</f>
        <v>Short-Term</v>
      </c>
      <c r="D518" s="72" t="str">
        <f t="shared" ref="D518:D581" si="8">IF(COUNTA(F518:R518)&gt;=1,"Yes", "No")</f>
        <v>No</v>
      </c>
      <c r="E518" s="84"/>
      <c r="F518" s="85"/>
      <c r="G518" s="74"/>
      <c r="H518" s="93"/>
      <c r="I518" s="87"/>
      <c r="J518" s="87"/>
      <c r="K518" s="92"/>
      <c r="L518" s="87"/>
      <c r="M518" s="87"/>
      <c r="N518" s="92"/>
      <c r="O518" s="87"/>
      <c r="P518" s="88"/>
      <c r="Q518" s="89"/>
      <c r="R518" s="86"/>
      <c r="S518" s="77"/>
      <c r="T518" s="125" t="b">
        <f>VLOOKUP($B518,'Config Measure Rules'!$A$2:$D$139,2,FALSE)</f>
        <v>1</v>
      </c>
      <c r="U518" s="125" t="b">
        <f>VLOOKUP($B518,'Config Measure Rules'!$A$2:$D$139,3,FALSE)</f>
        <v>0</v>
      </c>
      <c r="V518" s="125" t="b">
        <f>VLOOKUP($B518,'Config Measure Rules'!$A$2:$D$139,4,FALSE)</f>
        <v>0</v>
      </c>
    </row>
    <row r="519" spans="1:22" x14ac:dyDescent="0.3">
      <c r="A519" s="124">
        <v>513</v>
      </c>
      <c r="B519" s="71" t="s">
        <v>482</v>
      </c>
      <c r="C519" s="73" t="str">
        <f>VLOOKUP($B519,'Config Measure Rules'!$A$2:$E$139,5,FALSE)</f>
        <v>Short-Term</v>
      </c>
      <c r="D519" s="72" t="str">
        <f t="shared" si="8"/>
        <v>No</v>
      </c>
      <c r="E519" s="84"/>
      <c r="F519" s="85"/>
      <c r="G519" s="74"/>
      <c r="H519" s="93"/>
      <c r="I519" s="87"/>
      <c r="J519" s="87"/>
      <c r="K519" s="92"/>
      <c r="L519" s="87"/>
      <c r="M519" s="87"/>
      <c r="N519" s="92"/>
      <c r="O519" s="87"/>
      <c r="P519" s="88"/>
      <c r="Q519" s="89"/>
      <c r="R519" s="86"/>
      <c r="S519" s="77"/>
      <c r="T519" s="125" t="b">
        <f>VLOOKUP($B519,'Config Measure Rules'!$A$2:$D$139,2,FALSE)</f>
        <v>1</v>
      </c>
      <c r="U519" s="125" t="b">
        <f>VLOOKUP($B519,'Config Measure Rules'!$A$2:$D$139,3,FALSE)</f>
        <v>0</v>
      </c>
      <c r="V519" s="125" t="b">
        <f>VLOOKUP($B519,'Config Measure Rules'!$A$2:$D$139,4,FALSE)</f>
        <v>0</v>
      </c>
    </row>
    <row r="520" spans="1:22" x14ac:dyDescent="0.3">
      <c r="A520" s="124">
        <v>514</v>
      </c>
      <c r="B520" s="71" t="s">
        <v>482</v>
      </c>
      <c r="C520" s="73" t="str">
        <f>VLOOKUP($B520,'Config Measure Rules'!$A$2:$E$139,5,FALSE)</f>
        <v>Short-Term</v>
      </c>
      <c r="D520" s="72" t="str">
        <f t="shared" si="8"/>
        <v>No</v>
      </c>
      <c r="E520" s="84"/>
      <c r="F520" s="85"/>
      <c r="G520" s="74"/>
      <c r="H520" s="93"/>
      <c r="I520" s="87"/>
      <c r="J520" s="87"/>
      <c r="K520" s="92"/>
      <c r="L520" s="87"/>
      <c r="M520" s="87"/>
      <c r="N520" s="92"/>
      <c r="O520" s="87"/>
      <c r="P520" s="88"/>
      <c r="Q520" s="89"/>
      <c r="R520" s="86"/>
      <c r="S520" s="77"/>
      <c r="T520" s="125" t="b">
        <f>VLOOKUP($B520,'Config Measure Rules'!$A$2:$D$139,2,FALSE)</f>
        <v>1</v>
      </c>
      <c r="U520" s="125" t="b">
        <f>VLOOKUP($B520,'Config Measure Rules'!$A$2:$D$139,3,FALSE)</f>
        <v>0</v>
      </c>
      <c r="V520" s="125" t="b">
        <f>VLOOKUP($B520,'Config Measure Rules'!$A$2:$D$139,4,FALSE)</f>
        <v>0</v>
      </c>
    </row>
    <row r="521" spans="1:22" x14ac:dyDescent="0.3">
      <c r="A521" s="124">
        <v>515</v>
      </c>
      <c r="B521" s="71" t="s">
        <v>482</v>
      </c>
      <c r="C521" s="73" t="str">
        <f>VLOOKUP($B521,'Config Measure Rules'!$A$2:$E$139,5,FALSE)</f>
        <v>Short-Term</v>
      </c>
      <c r="D521" s="72" t="str">
        <f t="shared" si="8"/>
        <v>No</v>
      </c>
      <c r="E521" s="84"/>
      <c r="F521" s="85"/>
      <c r="G521" s="74"/>
      <c r="H521" s="93"/>
      <c r="I521" s="87"/>
      <c r="J521" s="87"/>
      <c r="K521" s="92"/>
      <c r="L521" s="87"/>
      <c r="M521" s="87"/>
      <c r="N521" s="92"/>
      <c r="O521" s="87"/>
      <c r="P521" s="88"/>
      <c r="Q521" s="89"/>
      <c r="R521" s="86"/>
      <c r="S521" s="77"/>
      <c r="T521" s="125" t="b">
        <f>VLOOKUP($B521,'Config Measure Rules'!$A$2:$D$139,2,FALSE)</f>
        <v>1</v>
      </c>
      <c r="U521" s="125" t="b">
        <f>VLOOKUP($B521,'Config Measure Rules'!$A$2:$D$139,3,FALSE)</f>
        <v>0</v>
      </c>
      <c r="V521" s="125" t="b">
        <f>VLOOKUP($B521,'Config Measure Rules'!$A$2:$D$139,4,FALSE)</f>
        <v>0</v>
      </c>
    </row>
    <row r="522" spans="1:22" ht="157.5" customHeight="1" x14ac:dyDescent="0.3">
      <c r="A522" s="124">
        <v>516</v>
      </c>
      <c r="B522" s="71" t="s">
        <v>483</v>
      </c>
      <c r="C522" s="72" t="str">
        <f>VLOOKUP($B522,'Config Measure Rules'!$A$2:$E$139,5,FALSE)</f>
        <v>Short-Term</v>
      </c>
      <c r="D522" s="72" t="str">
        <f t="shared" si="8"/>
        <v>Yes</v>
      </c>
      <c r="E522" s="73" t="s">
        <v>342</v>
      </c>
      <c r="F522" s="85" t="s">
        <v>154</v>
      </c>
      <c r="G522" s="74" t="s">
        <v>680</v>
      </c>
      <c r="H522" s="93">
        <v>41913</v>
      </c>
      <c r="I522" s="88">
        <v>21</v>
      </c>
      <c r="J522" s="88">
        <v>55</v>
      </c>
      <c r="K522" s="89"/>
      <c r="L522" s="87">
        <v>31</v>
      </c>
      <c r="M522" s="87">
        <v>55</v>
      </c>
      <c r="N522" s="92"/>
      <c r="O522" s="88">
        <v>35</v>
      </c>
      <c r="P522" s="88">
        <v>55</v>
      </c>
      <c r="Q522" s="89"/>
      <c r="R522" s="86" t="s">
        <v>759</v>
      </c>
      <c r="S522" s="77"/>
      <c r="T522" s="125" t="b">
        <f>VLOOKUP($B522,'Config Measure Rules'!$A$2:$D$139,2,FALSE)</f>
        <v>1</v>
      </c>
      <c r="U522" s="125" t="b">
        <f>VLOOKUP($B522,'Config Measure Rules'!$A$2:$D$139,3,FALSE)</f>
        <v>1</v>
      </c>
      <c r="V522" s="125" t="b">
        <f>VLOOKUP($B522,'Config Measure Rules'!$A$2:$D$139,4,FALSE)</f>
        <v>0</v>
      </c>
    </row>
    <row r="523" spans="1:22" x14ac:dyDescent="0.3">
      <c r="A523" s="124">
        <v>517</v>
      </c>
      <c r="B523" s="71" t="s">
        <v>483</v>
      </c>
      <c r="C523" s="73" t="str">
        <f>VLOOKUP($B523,'Config Measure Rules'!$A$2:$E$139,5,FALSE)</f>
        <v>Short-Term</v>
      </c>
      <c r="D523" s="72" t="str">
        <f t="shared" si="8"/>
        <v>No</v>
      </c>
      <c r="E523" s="84"/>
      <c r="F523" s="85"/>
      <c r="G523" s="74"/>
      <c r="H523" s="93"/>
      <c r="I523" s="87"/>
      <c r="J523" s="87"/>
      <c r="K523" s="92"/>
      <c r="L523" s="87"/>
      <c r="M523" s="87"/>
      <c r="N523" s="92"/>
      <c r="O523" s="87"/>
      <c r="P523" s="88"/>
      <c r="Q523" s="89"/>
      <c r="R523" s="86"/>
      <c r="S523" s="77"/>
      <c r="T523" s="125" t="b">
        <f>VLOOKUP($B523,'Config Measure Rules'!$A$2:$D$139,2,FALSE)</f>
        <v>1</v>
      </c>
      <c r="U523" s="125" t="b">
        <f>VLOOKUP($B523,'Config Measure Rules'!$A$2:$D$139,3,FALSE)</f>
        <v>1</v>
      </c>
      <c r="V523" s="125" t="b">
        <f>VLOOKUP($B523,'Config Measure Rules'!$A$2:$D$139,4,FALSE)</f>
        <v>0</v>
      </c>
    </row>
    <row r="524" spans="1:22" x14ac:dyDescent="0.3">
      <c r="A524" s="124">
        <v>518</v>
      </c>
      <c r="B524" s="71" t="s">
        <v>483</v>
      </c>
      <c r="C524" s="73" t="str">
        <f>VLOOKUP($B524,'Config Measure Rules'!$A$2:$E$139,5,FALSE)</f>
        <v>Short-Term</v>
      </c>
      <c r="D524" s="72" t="str">
        <f t="shared" si="8"/>
        <v>No</v>
      </c>
      <c r="E524" s="84"/>
      <c r="F524" s="85"/>
      <c r="G524" s="74"/>
      <c r="H524" s="93"/>
      <c r="I524" s="87"/>
      <c r="J524" s="87"/>
      <c r="K524" s="92"/>
      <c r="L524" s="87"/>
      <c r="M524" s="87"/>
      <c r="N524" s="92"/>
      <c r="O524" s="87"/>
      <c r="P524" s="88"/>
      <c r="Q524" s="89"/>
      <c r="R524" s="86"/>
      <c r="S524" s="77"/>
      <c r="T524" s="125" t="b">
        <f>VLOOKUP($B524,'Config Measure Rules'!$A$2:$D$139,2,FALSE)</f>
        <v>1</v>
      </c>
      <c r="U524" s="125" t="b">
        <f>VLOOKUP($B524,'Config Measure Rules'!$A$2:$D$139,3,FALSE)</f>
        <v>1</v>
      </c>
      <c r="V524" s="125" t="b">
        <f>VLOOKUP($B524,'Config Measure Rules'!$A$2:$D$139,4,FALSE)</f>
        <v>0</v>
      </c>
    </row>
    <row r="525" spans="1:22" x14ac:dyDescent="0.3">
      <c r="A525" s="124">
        <v>519</v>
      </c>
      <c r="B525" s="71" t="s">
        <v>483</v>
      </c>
      <c r="C525" s="73" t="str">
        <f>VLOOKUP($B525,'Config Measure Rules'!$A$2:$E$139,5,FALSE)</f>
        <v>Short-Term</v>
      </c>
      <c r="D525" s="72" t="str">
        <f t="shared" si="8"/>
        <v>No</v>
      </c>
      <c r="E525" s="84"/>
      <c r="F525" s="85"/>
      <c r="G525" s="74"/>
      <c r="H525" s="93"/>
      <c r="I525" s="87"/>
      <c r="J525" s="87"/>
      <c r="K525" s="92"/>
      <c r="L525" s="87"/>
      <c r="M525" s="87"/>
      <c r="N525" s="92"/>
      <c r="O525" s="87"/>
      <c r="P525" s="88"/>
      <c r="Q525" s="89"/>
      <c r="R525" s="86"/>
      <c r="S525" s="77"/>
      <c r="T525" s="125" t="b">
        <f>VLOOKUP($B525,'Config Measure Rules'!$A$2:$D$139,2,FALSE)</f>
        <v>1</v>
      </c>
      <c r="U525" s="125" t="b">
        <f>VLOOKUP($B525,'Config Measure Rules'!$A$2:$D$139,3,FALSE)</f>
        <v>1</v>
      </c>
      <c r="V525" s="125" t="b">
        <f>VLOOKUP($B525,'Config Measure Rules'!$A$2:$D$139,4,FALSE)</f>
        <v>0</v>
      </c>
    </row>
    <row r="526" spans="1:22" x14ac:dyDescent="0.3">
      <c r="A526" s="124">
        <v>520</v>
      </c>
      <c r="B526" s="71" t="s">
        <v>483</v>
      </c>
      <c r="C526" s="73" t="str">
        <f>VLOOKUP($B526,'Config Measure Rules'!$A$2:$E$139,5,FALSE)</f>
        <v>Short-Term</v>
      </c>
      <c r="D526" s="72" t="str">
        <f t="shared" si="8"/>
        <v>No</v>
      </c>
      <c r="E526" s="84"/>
      <c r="F526" s="85"/>
      <c r="G526" s="74"/>
      <c r="H526" s="93"/>
      <c r="I526" s="87"/>
      <c r="J526" s="87"/>
      <c r="K526" s="92"/>
      <c r="L526" s="87"/>
      <c r="M526" s="87"/>
      <c r="N526" s="92"/>
      <c r="O526" s="87"/>
      <c r="P526" s="88"/>
      <c r="Q526" s="89"/>
      <c r="R526" s="86"/>
      <c r="S526" s="77"/>
      <c r="T526" s="125" t="b">
        <f>VLOOKUP($B526,'Config Measure Rules'!$A$2:$D$139,2,FALSE)</f>
        <v>1</v>
      </c>
      <c r="U526" s="125" t="b">
        <f>VLOOKUP($B526,'Config Measure Rules'!$A$2:$D$139,3,FALSE)</f>
        <v>1</v>
      </c>
      <c r="V526" s="125" t="b">
        <f>VLOOKUP($B526,'Config Measure Rules'!$A$2:$D$139,4,FALSE)</f>
        <v>0</v>
      </c>
    </row>
    <row r="527" spans="1:22" ht="25" x14ac:dyDescent="0.3">
      <c r="A527" s="124">
        <v>521</v>
      </c>
      <c r="B527" s="71" t="s">
        <v>484</v>
      </c>
      <c r="C527" s="72" t="str">
        <f>VLOOKUP($B527,'Config Measure Rules'!$A$2:$E$139,5,FALSE)</f>
        <v>Short-Term</v>
      </c>
      <c r="D527" s="72" t="str">
        <f t="shared" si="8"/>
        <v>No</v>
      </c>
      <c r="E527" s="73" t="s">
        <v>343</v>
      </c>
      <c r="F527" s="85"/>
      <c r="G527" s="74"/>
      <c r="H527" s="93"/>
      <c r="I527" s="88"/>
      <c r="J527" s="88"/>
      <c r="K527" s="89"/>
      <c r="L527" s="87"/>
      <c r="M527" s="87"/>
      <c r="N527" s="92"/>
      <c r="O527" s="88"/>
      <c r="P527" s="88"/>
      <c r="Q527" s="89"/>
      <c r="R527" s="86"/>
      <c r="S527" s="77"/>
      <c r="T527" s="125" t="b">
        <f>VLOOKUP($B527,'Config Measure Rules'!$A$2:$D$139,2,FALSE)</f>
        <v>1</v>
      </c>
      <c r="U527" s="125" t="b">
        <f>VLOOKUP($B527,'Config Measure Rules'!$A$2:$D$139,3,FALSE)</f>
        <v>1</v>
      </c>
      <c r="V527" s="125" t="b">
        <f>VLOOKUP($B527,'Config Measure Rules'!$A$2:$D$139,4,FALSE)</f>
        <v>0</v>
      </c>
    </row>
    <row r="528" spans="1:22" x14ac:dyDescent="0.3">
      <c r="A528" s="124">
        <v>522</v>
      </c>
      <c r="B528" s="71" t="s">
        <v>484</v>
      </c>
      <c r="C528" s="73" t="str">
        <f>VLOOKUP($B528,'Config Measure Rules'!$A$2:$E$139,5,FALSE)</f>
        <v>Short-Term</v>
      </c>
      <c r="D528" s="72" t="str">
        <f t="shared" si="8"/>
        <v>No</v>
      </c>
      <c r="E528" s="84"/>
      <c r="F528" s="85"/>
      <c r="G528" s="74"/>
      <c r="H528" s="93"/>
      <c r="I528" s="87"/>
      <c r="J528" s="87"/>
      <c r="K528" s="92"/>
      <c r="L528" s="87"/>
      <c r="M528" s="87"/>
      <c r="N528" s="92"/>
      <c r="O528" s="87"/>
      <c r="P528" s="88"/>
      <c r="Q528" s="89"/>
      <c r="R528" s="86"/>
      <c r="S528" s="77"/>
      <c r="T528" s="125" t="b">
        <f>VLOOKUP($B528,'Config Measure Rules'!$A$2:$D$139,2,FALSE)</f>
        <v>1</v>
      </c>
      <c r="U528" s="125" t="b">
        <f>VLOOKUP($B528,'Config Measure Rules'!$A$2:$D$139,3,FALSE)</f>
        <v>1</v>
      </c>
      <c r="V528" s="125" t="b">
        <f>VLOOKUP($B528,'Config Measure Rules'!$A$2:$D$139,4,FALSE)</f>
        <v>0</v>
      </c>
    </row>
    <row r="529" spans="1:22" x14ac:dyDescent="0.3">
      <c r="A529" s="124">
        <v>523</v>
      </c>
      <c r="B529" s="71" t="s">
        <v>484</v>
      </c>
      <c r="C529" s="73" t="str">
        <f>VLOOKUP($B529,'Config Measure Rules'!$A$2:$E$139,5,FALSE)</f>
        <v>Short-Term</v>
      </c>
      <c r="D529" s="72" t="str">
        <f t="shared" si="8"/>
        <v>No</v>
      </c>
      <c r="E529" s="84"/>
      <c r="F529" s="85"/>
      <c r="G529" s="74"/>
      <c r="H529" s="93"/>
      <c r="I529" s="87"/>
      <c r="J529" s="87"/>
      <c r="K529" s="92"/>
      <c r="L529" s="87"/>
      <c r="M529" s="87"/>
      <c r="N529" s="92"/>
      <c r="O529" s="87"/>
      <c r="P529" s="88"/>
      <c r="Q529" s="89"/>
      <c r="R529" s="86"/>
      <c r="S529" s="77"/>
      <c r="T529" s="125" t="b">
        <f>VLOOKUP($B529,'Config Measure Rules'!$A$2:$D$139,2,FALSE)</f>
        <v>1</v>
      </c>
      <c r="U529" s="125" t="b">
        <f>VLOOKUP($B529,'Config Measure Rules'!$A$2:$D$139,3,FALSE)</f>
        <v>1</v>
      </c>
      <c r="V529" s="125" t="b">
        <f>VLOOKUP($B529,'Config Measure Rules'!$A$2:$D$139,4,FALSE)</f>
        <v>0</v>
      </c>
    </row>
    <row r="530" spans="1:22" x14ac:dyDescent="0.3">
      <c r="A530" s="124">
        <v>524</v>
      </c>
      <c r="B530" s="71" t="s">
        <v>484</v>
      </c>
      <c r="C530" s="73" t="str">
        <f>VLOOKUP($B530,'Config Measure Rules'!$A$2:$E$139,5,FALSE)</f>
        <v>Short-Term</v>
      </c>
      <c r="D530" s="72" t="str">
        <f t="shared" si="8"/>
        <v>No</v>
      </c>
      <c r="E530" s="84"/>
      <c r="F530" s="85"/>
      <c r="G530" s="74"/>
      <c r="H530" s="93"/>
      <c r="I530" s="87"/>
      <c r="J530" s="87"/>
      <c r="K530" s="92"/>
      <c r="L530" s="87"/>
      <c r="M530" s="87"/>
      <c r="N530" s="92"/>
      <c r="O530" s="87"/>
      <c r="P530" s="88"/>
      <c r="Q530" s="89"/>
      <c r="R530" s="86"/>
      <c r="S530" s="77"/>
      <c r="T530" s="125" t="b">
        <f>VLOOKUP($B530,'Config Measure Rules'!$A$2:$D$139,2,FALSE)</f>
        <v>1</v>
      </c>
      <c r="U530" s="125" t="b">
        <f>VLOOKUP($B530,'Config Measure Rules'!$A$2:$D$139,3,FALSE)</f>
        <v>1</v>
      </c>
      <c r="V530" s="125" t="b">
        <f>VLOOKUP($B530,'Config Measure Rules'!$A$2:$D$139,4,FALSE)</f>
        <v>0</v>
      </c>
    </row>
    <row r="531" spans="1:22" x14ac:dyDescent="0.3">
      <c r="A531" s="124">
        <v>525</v>
      </c>
      <c r="B531" s="71" t="s">
        <v>484</v>
      </c>
      <c r="C531" s="73" t="str">
        <f>VLOOKUP($B531,'Config Measure Rules'!$A$2:$E$139,5,FALSE)</f>
        <v>Short-Term</v>
      </c>
      <c r="D531" s="72" t="str">
        <f t="shared" si="8"/>
        <v>No</v>
      </c>
      <c r="E531" s="84"/>
      <c r="F531" s="85"/>
      <c r="G531" s="74"/>
      <c r="H531" s="93"/>
      <c r="I531" s="87"/>
      <c r="J531" s="87"/>
      <c r="K531" s="92"/>
      <c r="L531" s="87"/>
      <c r="M531" s="87"/>
      <c r="N531" s="92"/>
      <c r="O531" s="87"/>
      <c r="P531" s="88"/>
      <c r="Q531" s="89"/>
      <c r="R531" s="86"/>
      <c r="S531" s="77"/>
      <c r="T531" s="125" t="b">
        <f>VLOOKUP($B531,'Config Measure Rules'!$A$2:$D$139,2,FALSE)</f>
        <v>1</v>
      </c>
      <c r="U531" s="125" t="b">
        <f>VLOOKUP($B531,'Config Measure Rules'!$A$2:$D$139,3,FALSE)</f>
        <v>1</v>
      </c>
      <c r="V531" s="125" t="b">
        <f>VLOOKUP($B531,'Config Measure Rules'!$A$2:$D$139,4,FALSE)</f>
        <v>0</v>
      </c>
    </row>
    <row r="532" spans="1:22" ht="249" customHeight="1" x14ac:dyDescent="0.3">
      <c r="A532" s="124">
        <v>526</v>
      </c>
      <c r="B532" s="71" t="s">
        <v>485</v>
      </c>
      <c r="C532" s="72" t="str">
        <f>VLOOKUP($B532,'Config Measure Rules'!$A$2:$E$139,5,FALSE)</f>
        <v>Short-Term</v>
      </c>
      <c r="D532" s="72" t="str">
        <f t="shared" si="8"/>
        <v>Yes</v>
      </c>
      <c r="E532" s="73" t="s">
        <v>344</v>
      </c>
      <c r="F532" s="85" t="s">
        <v>63</v>
      </c>
      <c r="G532" s="74" t="s">
        <v>655</v>
      </c>
      <c r="H532" s="93">
        <v>42095</v>
      </c>
      <c r="I532" s="88">
        <v>1007</v>
      </c>
      <c r="J532" s="88">
        <v>537845</v>
      </c>
      <c r="K532" s="89"/>
      <c r="L532" s="87">
        <v>3000</v>
      </c>
      <c r="M532" s="87">
        <v>627137</v>
      </c>
      <c r="N532" s="92"/>
      <c r="O532" s="88">
        <v>4000</v>
      </c>
      <c r="P532" s="88">
        <v>627137</v>
      </c>
      <c r="Q532" s="89"/>
      <c r="R532" s="86" t="s">
        <v>792</v>
      </c>
      <c r="S532" s="77"/>
      <c r="T532" s="125" t="b">
        <f>VLOOKUP($B532,'Config Measure Rules'!$A$2:$D$139,2,FALSE)</f>
        <v>1</v>
      </c>
      <c r="U532" s="125" t="b">
        <f>VLOOKUP($B532,'Config Measure Rules'!$A$2:$D$139,3,FALSE)</f>
        <v>1</v>
      </c>
      <c r="V532" s="125" t="b">
        <f>VLOOKUP($B532,'Config Measure Rules'!$A$2:$D$139,4,FALSE)</f>
        <v>0</v>
      </c>
    </row>
    <row r="533" spans="1:22" x14ac:dyDescent="0.3">
      <c r="A533" s="124">
        <v>527</v>
      </c>
      <c r="B533" s="71" t="s">
        <v>485</v>
      </c>
      <c r="C533" s="73" t="str">
        <f>VLOOKUP($B533,'Config Measure Rules'!$A$2:$E$139,5,FALSE)</f>
        <v>Short-Term</v>
      </c>
      <c r="D533" s="72" t="str">
        <f t="shared" si="8"/>
        <v>No</v>
      </c>
      <c r="E533" s="84"/>
      <c r="F533" s="85"/>
      <c r="G533" s="74"/>
      <c r="H533" s="93"/>
      <c r="I533" s="87"/>
      <c r="J533" s="87"/>
      <c r="K533" s="92"/>
      <c r="L533" s="87"/>
      <c r="M533" s="87"/>
      <c r="N533" s="92"/>
      <c r="O533" s="87"/>
      <c r="P533" s="88"/>
      <c r="Q533" s="89"/>
      <c r="R533" s="86"/>
      <c r="S533" s="77"/>
      <c r="T533" s="125" t="b">
        <f>VLOOKUP($B533,'Config Measure Rules'!$A$2:$D$139,2,FALSE)</f>
        <v>1</v>
      </c>
      <c r="U533" s="125" t="b">
        <f>VLOOKUP($B533,'Config Measure Rules'!$A$2:$D$139,3,FALSE)</f>
        <v>1</v>
      </c>
      <c r="V533" s="125" t="b">
        <f>VLOOKUP($B533,'Config Measure Rules'!$A$2:$D$139,4,FALSE)</f>
        <v>0</v>
      </c>
    </row>
    <row r="534" spans="1:22" x14ac:dyDescent="0.3">
      <c r="A534" s="124">
        <v>528</v>
      </c>
      <c r="B534" s="71" t="s">
        <v>485</v>
      </c>
      <c r="C534" s="73" t="str">
        <f>VLOOKUP($B534,'Config Measure Rules'!$A$2:$E$139,5,FALSE)</f>
        <v>Short-Term</v>
      </c>
      <c r="D534" s="72" t="str">
        <f t="shared" si="8"/>
        <v>No</v>
      </c>
      <c r="E534" s="84"/>
      <c r="F534" s="85"/>
      <c r="G534" s="74"/>
      <c r="H534" s="93"/>
      <c r="I534" s="87"/>
      <c r="J534" s="87"/>
      <c r="K534" s="92"/>
      <c r="L534" s="87"/>
      <c r="M534" s="87"/>
      <c r="N534" s="92"/>
      <c r="O534" s="87"/>
      <c r="P534" s="88"/>
      <c r="Q534" s="89"/>
      <c r="R534" s="86"/>
      <c r="S534" s="77"/>
      <c r="T534" s="125" t="b">
        <f>VLOOKUP($B534,'Config Measure Rules'!$A$2:$D$139,2,FALSE)</f>
        <v>1</v>
      </c>
      <c r="U534" s="125" t="b">
        <f>VLOOKUP($B534,'Config Measure Rules'!$A$2:$D$139,3,FALSE)</f>
        <v>1</v>
      </c>
      <c r="V534" s="125" t="b">
        <f>VLOOKUP($B534,'Config Measure Rules'!$A$2:$D$139,4,FALSE)</f>
        <v>0</v>
      </c>
    </row>
    <row r="535" spans="1:22" x14ac:dyDescent="0.3">
      <c r="A535" s="124">
        <v>529</v>
      </c>
      <c r="B535" s="71" t="s">
        <v>485</v>
      </c>
      <c r="C535" s="73" t="str">
        <f>VLOOKUP($B535,'Config Measure Rules'!$A$2:$E$139,5,FALSE)</f>
        <v>Short-Term</v>
      </c>
      <c r="D535" s="72" t="str">
        <f t="shared" si="8"/>
        <v>No</v>
      </c>
      <c r="E535" s="84"/>
      <c r="F535" s="85"/>
      <c r="G535" s="74"/>
      <c r="H535" s="93"/>
      <c r="I535" s="87"/>
      <c r="J535" s="87"/>
      <c r="K535" s="92"/>
      <c r="L535" s="87"/>
      <c r="M535" s="87"/>
      <c r="N535" s="92"/>
      <c r="O535" s="87"/>
      <c r="P535" s="88"/>
      <c r="Q535" s="89"/>
      <c r="R535" s="86"/>
      <c r="S535" s="77"/>
      <c r="T535" s="125" t="b">
        <f>VLOOKUP($B535,'Config Measure Rules'!$A$2:$D$139,2,FALSE)</f>
        <v>1</v>
      </c>
      <c r="U535" s="125" t="b">
        <f>VLOOKUP($B535,'Config Measure Rules'!$A$2:$D$139,3,FALSE)</f>
        <v>1</v>
      </c>
      <c r="V535" s="125" t="b">
        <f>VLOOKUP($B535,'Config Measure Rules'!$A$2:$D$139,4,FALSE)</f>
        <v>0</v>
      </c>
    </row>
    <row r="536" spans="1:22" x14ac:dyDescent="0.3">
      <c r="A536" s="124">
        <v>530</v>
      </c>
      <c r="B536" s="71" t="s">
        <v>485</v>
      </c>
      <c r="C536" s="73" t="str">
        <f>VLOOKUP($B536,'Config Measure Rules'!$A$2:$E$139,5,FALSE)</f>
        <v>Short-Term</v>
      </c>
      <c r="D536" s="72" t="str">
        <f t="shared" si="8"/>
        <v>No</v>
      </c>
      <c r="E536" s="84"/>
      <c r="F536" s="85"/>
      <c r="G536" s="74"/>
      <c r="H536" s="93"/>
      <c r="I536" s="87"/>
      <c r="J536" s="87"/>
      <c r="K536" s="92"/>
      <c r="L536" s="87"/>
      <c r="M536" s="87"/>
      <c r="N536" s="92"/>
      <c r="O536" s="87"/>
      <c r="P536" s="88"/>
      <c r="Q536" s="89"/>
      <c r="R536" s="86"/>
      <c r="S536" s="77"/>
      <c r="T536" s="125" t="b">
        <f>VLOOKUP($B536,'Config Measure Rules'!$A$2:$D$139,2,FALSE)</f>
        <v>1</v>
      </c>
      <c r="U536" s="125" t="b">
        <f>VLOOKUP($B536,'Config Measure Rules'!$A$2:$D$139,3,FALSE)</f>
        <v>1</v>
      </c>
      <c r="V536" s="125" t="b">
        <f>VLOOKUP($B536,'Config Measure Rules'!$A$2:$D$139,4,FALSE)</f>
        <v>0</v>
      </c>
    </row>
    <row r="537" spans="1:22" ht="87.5" x14ac:dyDescent="0.3">
      <c r="A537" s="124">
        <v>531</v>
      </c>
      <c r="B537" s="71" t="s">
        <v>486</v>
      </c>
      <c r="C537" s="72" t="str">
        <f>VLOOKUP($B537,'Config Measure Rules'!$A$2:$E$139,5,FALSE)</f>
        <v>Intermediate</v>
      </c>
      <c r="D537" s="72" t="str">
        <f t="shared" si="8"/>
        <v>Yes</v>
      </c>
      <c r="E537" s="73" t="s">
        <v>345</v>
      </c>
      <c r="F537" s="85" t="s">
        <v>154</v>
      </c>
      <c r="G537" s="74" t="s">
        <v>681</v>
      </c>
      <c r="H537" s="93">
        <v>41275</v>
      </c>
      <c r="I537" s="88">
        <v>5091</v>
      </c>
      <c r="J537" s="88">
        <v>192017</v>
      </c>
      <c r="K537" s="89"/>
      <c r="L537" s="87">
        <v>5891</v>
      </c>
      <c r="M537" s="87">
        <v>192017</v>
      </c>
      <c r="N537" s="92"/>
      <c r="O537" s="88">
        <v>6000</v>
      </c>
      <c r="P537" s="88">
        <v>192017</v>
      </c>
      <c r="Q537" s="89"/>
      <c r="R537" s="86" t="s">
        <v>682</v>
      </c>
      <c r="S537" s="77"/>
      <c r="T537" s="125" t="b">
        <f>VLOOKUP($B537,'Config Measure Rules'!$A$2:$D$139,2,FALSE)</f>
        <v>1</v>
      </c>
      <c r="U537" s="125" t="b">
        <f>VLOOKUP($B537,'Config Measure Rules'!$A$2:$D$139,3,FALSE)</f>
        <v>1</v>
      </c>
      <c r="V537" s="125" t="b">
        <f>VLOOKUP($B537,'Config Measure Rules'!$A$2:$D$139,4,FALSE)</f>
        <v>0</v>
      </c>
    </row>
    <row r="538" spans="1:22" x14ac:dyDescent="0.3">
      <c r="A538" s="124">
        <v>532</v>
      </c>
      <c r="B538" s="71" t="s">
        <v>486</v>
      </c>
      <c r="C538" s="73" t="str">
        <f>VLOOKUP($B538,'Config Measure Rules'!$A$2:$E$139,5,FALSE)</f>
        <v>Intermediate</v>
      </c>
      <c r="D538" s="72" t="str">
        <f t="shared" si="8"/>
        <v>No</v>
      </c>
      <c r="E538" s="84"/>
      <c r="F538" s="85"/>
      <c r="G538" s="74"/>
      <c r="H538" s="93"/>
      <c r="I538" s="87"/>
      <c r="J538" s="87"/>
      <c r="K538" s="92"/>
      <c r="L538" s="87"/>
      <c r="M538" s="87"/>
      <c r="N538" s="92"/>
      <c r="O538" s="87"/>
      <c r="P538" s="88"/>
      <c r="Q538" s="89"/>
      <c r="R538" s="86"/>
      <c r="S538" s="77"/>
      <c r="T538" s="125" t="b">
        <f>VLOOKUP($B538,'Config Measure Rules'!$A$2:$D$139,2,FALSE)</f>
        <v>1</v>
      </c>
      <c r="U538" s="125" t="b">
        <f>VLOOKUP($B538,'Config Measure Rules'!$A$2:$D$139,3,FALSE)</f>
        <v>1</v>
      </c>
      <c r="V538" s="125" t="b">
        <f>VLOOKUP($B538,'Config Measure Rules'!$A$2:$D$139,4,FALSE)</f>
        <v>0</v>
      </c>
    </row>
    <row r="539" spans="1:22" x14ac:dyDescent="0.3">
      <c r="A539" s="124">
        <v>533</v>
      </c>
      <c r="B539" s="71" t="s">
        <v>486</v>
      </c>
      <c r="C539" s="73" t="str">
        <f>VLOOKUP($B539,'Config Measure Rules'!$A$2:$E$139,5,FALSE)</f>
        <v>Intermediate</v>
      </c>
      <c r="D539" s="72" t="str">
        <f t="shared" si="8"/>
        <v>No</v>
      </c>
      <c r="E539" s="84"/>
      <c r="F539" s="85"/>
      <c r="G539" s="74"/>
      <c r="H539" s="93"/>
      <c r="I539" s="87"/>
      <c r="J539" s="87"/>
      <c r="K539" s="92"/>
      <c r="L539" s="87"/>
      <c r="M539" s="87"/>
      <c r="N539" s="92"/>
      <c r="O539" s="87"/>
      <c r="P539" s="88"/>
      <c r="Q539" s="89"/>
      <c r="R539" s="86"/>
      <c r="S539" s="77"/>
      <c r="T539" s="125" t="b">
        <f>VLOOKUP($B539,'Config Measure Rules'!$A$2:$D$139,2,FALSE)</f>
        <v>1</v>
      </c>
      <c r="U539" s="125" t="b">
        <f>VLOOKUP($B539,'Config Measure Rules'!$A$2:$D$139,3,FALSE)</f>
        <v>1</v>
      </c>
      <c r="V539" s="125" t="b">
        <f>VLOOKUP($B539,'Config Measure Rules'!$A$2:$D$139,4,FALSE)</f>
        <v>0</v>
      </c>
    </row>
    <row r="540" spans="1:22" x14ac:dyDescent="0.3">
      <c r="A540" s="124">
        <v>534</v>
      </c>
      <c r="B540" s="71" t="s">
        <v>486</v>
      </c>
      <c r="C540" s="73" t="str">
        <f>VLOOKUP($B540,'Config Measure Rules'!$A$2:$E$139,5,FALSE)</f>
        <v>Intermediate</v>
      </c>
      <c r="D540" s="72" t="str">
        <f t="shared" si="8"/>
        <v>No</v>
      </c>
      <c r="E540" s="84"/>
      <c r="F540" s="85"/>
      <c r="G540" s="74"/>
      <c r="H540" s="93"/>
      <c r="I540" s="87"/>
      <c r="J540" s="87"/>
      <c r="K540" s="92"/>
      <c r="L540" s="87"/>
      <c r="M540" s="87"/>
      <c r="N540" s="92"/>
      <c r="O540" s="87"/>
      <c r="P540" s="88"/>
      <c r="Q540" s="89"/>
      <c r="R540" s="86"/>
      <c r="S540" s="77"/>
      <c r="T540" s="125" t="b">
        <f>VLOOKUP($B540,'Config Measure Rules'!$A$2:$D$139,2,FALSE)</f>
        <v>1</v>
      </c>
      <c r="U540" s="125" t="b">
        <f>VLOOKUP($B540,'Config Measure Rules'!$A$2:$D$139,3,FALSE)</f>
        <v>1</v>
      </c>
      <c r="V540" s="125" t="b">
        <f>VLOOKUP($B540,'Config Measure Rules'!$A$2:$D$139,4,FALSE)</f>
        <v>0</v>
      </c>
    </row>
    <row r="541" spans="1:22" x14ac:dyDescent="0.3">
      <c r="A541" s="124">
        <v>535</v>
      </c>
      <c r="B541" s="71" t="s">
        <v>486</v>
      </c>
      <c r="C541" s="73" t="str">
        <f>VLOOKUP($B541,'Config Measure Rules'!$A$2:$E$139,5,FALSE)</f>
        <v>Intermediate</v>
      </c>
      <c r="D541" s="72" t="str">
        <f t="shared" si="8"/>
        <v>No</v>
      </c>
      <c r="E541" s="84"/>
      <c r="F541" s="85"/>
      <c r="G541" s="74"/>
      <c r="H541" s="93"/>
      <c r="I541" s="87"/>
      <c r="J541" s="87"/>
      <c r="K541" s="92"/>
      <c r="L541" s="87"/>
      <c r="M541" s="87"/>
      <c r="N541" s="92"/>
      <c r="O541" s="87"/>
      <c r="P541" s="88"/>
      <c r="Q541" s="89"/>
      <c r="R541" s="86"/>
      <c r="S541" s="77"/>
      <c r="T541" s="125" t="b">
        <f>VLOOKUP($B541,'Config Measure Rules'!$A$2:$D$139,2,FALSE)</f>
        <v>1</v>
      </c>
      <c r="U541" s="125" t="b">
        <f>VLOOKUP($B541,'Config Measure Rules'!$A$2:$D$139,3,FALSE)</f>
        <v>1</v>
      </c>
      <c r="V541" s="125" t="b">
        <f>VLOOKUP($B541,'Config Measure Rules'!$A$2:$D$139,4,FALSE)</f>
        <v>0</v>
      </c>
    </row>
    <row r="542" spans="1:22" ht="25" x14ac:dyDescent="0.3">
      <c r="A542" s="124">
        <v>536</v>
      </c>
      <c r="B542" s="71" t="s">
        <v>487</v>
      </c>
      <c r="C542" s="72" t="str">
        <f>VLOOKUP($B542,'Config Measure Rules'!$A$2:$E$139,5,FALSE)</f>
        <v>Long-Term</v>
      </c>
      <c r="D542" s="72" t="str">
        <f t="shared" si="8"/>
        <v>Yes</v>
      </c>
      <c r="E542" s="73" t="s">
        <v>346</v>
      </c>
      <c r="F542" s="85" t="s">
        <v>154</v>
      </c>
      <c r="G542" s="74" t="s">
        <v>679</v>
      </c>
      <c r="H542" s="93">
        <v>42156</v>
      </c>
      <c r="I542" s="88">
        <v>37483</v>
      </c>
      <c r="J542" s="88">
        <v>139345</v>
      </c>
      <c r="K542" s="89"/>
      <c r="L542" s="87">
        <v>3993</v>
      </c>
      <c r="M542" s="87">
        <v>17360</v>
      </c>
      <c r="N542" s="92"/>
      <c r="O542" s="88">
        <v>4432</v>
      </c>
      <c r="P542" s="88">
        <v>19269</v>
      </c>
      <c r="Q542" s="89"/>
      <c r="R542" s="86"/>
      <c r="S542" s="77"/>
      <c r="T542" s="125" t="b">
        <f>VLOOKUP($B542,'Config Measure Rules'!$A$2:$D$139,2,FALSE)</f>
        <v>1</v>
      </c>
      <c r="U542" s="125" t="b">
        <f>VLOOKUP($B542,'Config Measure Rules'!$A$2:$D$139,3,FALSE)</f>
        <v>1</v>
      </c>
      <c r="V542" s="125" t="b">
        <f>VLOOKUP($B542,'Config Measure Rules'!$A$2:$D$139,4,FALSE)</f>
        <v>0</v>
      </c>
    </row>
    <row r="543" spans="1:22" x14ac:dyDescent="0.3">
      <c r="A543" s="124">
        <v>537</v>
      </c>
      <c r="B543" s="71" t="s">
        <v>487</v>
      </c>
      <c r="C543" s="73" t="str">
        <f>VLOOKUP($B543,'Config Measure Rules'!$A$2:$E$139,5,FALSE)</f>
        <v>Long-Term</v>
      </c>
      <c r="D543" s="72" t="str">
        <f t="shared" si="8"/>
        <v>No</v>
      </c>
      <c r="E543" s="84"/>
      <c r="F543" s="85"/>
      <c r="G543" s="74"/>
      <c r="H543" s="93"/>
      <c r="I543" s="87"/>
      <c r="J543" s="87"/>
      <c r="K543" s="92"/>
      <c r="L543" s="87"/>
      <c r="M543" s="87"/>
      <c r="N543" s="92"/>
      <c r="O543" s="87"/>
      <c r="P543" s="88"/>
      <c r="Q543" s="89"/>
      <c r="R543" s="86"/>
      <c r="S543" s="77"/>
      <c r="T543" s="125" t="b">
        <f>VLOOKUP($B543,'Config Measure Rules'!$A$2:$D$139,2,FALSE)</f>
        <v>1</v>
      </c>
      <c r="U543" s="125" t="b">
        <f>VLOOKUP($B543,'Config Measure Rules'!$A$2:$D$139,3,FALSE)</f>
        <v>1</v>
      </c>
      <c r="V543" s="125" t="b">
        <f>VLOOKUP($B543,'Config Measure Rules'!$A$2:$D$139,4,FALSE)</f>
        <v>0</v>
      </c>
    </row>
    <row r="544" spans="1:22" x14ac:dyDescent="0.3">
      <c r="A544" s="124">
        <v>538</v>
      </c>
      <c r="B544" s="71" t="s">
        <v>487</v>
      </c>
      <c r="C544" s="73" t="str">
        <f>VLOOKUP($B544,'Config Measure Rules'!$A$2:$E$139,5,FALSE)</f>
        <v>Long-Term</v>
      </c>
      <c r="D544" s="72" t="str">
        <f t="shared" si="8"/>
        <v>No</v>
      </c>
      <c r="E544" s="84"/>
      <c r="F544" s="85"/>
      <c r="G544" s="74"/>
      <c r="H544" s="93"/>
      <c r="I544" s="87"/>
      <c r="J544" s="87"/>
      <c r="K544" s="92"/>
      <c r="L544" s="87"/>
      <c r="M544" s="87"/>
      <c r="N544" s="92"/>
      <c r="O544" s="87"/>
      <c r="P544" s="88"/>
      <c r="Q544" s="89"/>
      <c r="R544" s="86"/>
      <c r="S544" s="77"/>
      <c r="T544" s="125" t="b">
        <f>VLOOKUP($B544,'Config Measure Rules'!$A$2:$D$139,2,FALSE)</f>
        <v>1</v>
      </c>
      <c r="U544" s="125" t="b">
        <f>VLOOKUP($B544,'Config Measure Rules'!$A$2:$D$139,3,FALSE)</f>
        <v>1</v>
      </c>
      <c r="V544" s="125" t="b">
        <f>VLOOKUP($B544,'Config Measure Rules'!$A$2:$D$139,4,FALSE)</f>
        <v>0</v>
      </c>
    </row>
    <row r="545" spans="1:22" x14ac:dyDescent="0.3">
      <c r="A545" s="124">
        <v>539</v>
      </c>
      <c r="B545" s="71" t="s">
        <v>487</v>
      </c>
      <c r="C545" s="73" t="str">
        <f>VLOOKUP($B545,'Config Measure Rules'!$A$2:$E$139,5,FALSE)</f>
        <v>Long-Term</v>
      </c>
      <c r="D545" s="72" t="str">
        <f t="shared" si="8"/>
        <v>No</v>
      </c>
      <c r="E545" s="84"/>
      <c r="F545" s="85"/>
      <c r="G545" s="74"/>
      <c r="H545" s="93"/>
      <c r="I545" s="87"/>
      <c r="J545" s="87"/>
      <c r="K545" s="92"/>
      <c r="L545" s="87"/>
      <c r="M545" s="87"/>
      <c r="N545" s="92"/>
      <c r="O545" s="87"/>
      <c r="P545" s="88"/>
      <c r="Q545" s="89"/>
      <c r="R545" s="86"/>
      <c r="S545" s="77"/>
      <c r="T545" s="125" t="b">
        <f>VLOOKUP($B545,'Config Measure Rules'!$A$2:$D$139,2,FALSE)</f>
        <v>1</v>
      </c>
      <c r="U545" s="125" t="b">
        <f>VLOOKUP($B545,'Config Measure Rules'!$A$2:$D$139,3,FALSE)</f>
        <v>1</v>
      </c>
      <c r="V545" s="125" t="b">
        <f>VLOOKUP($B545,'Config Measure Rules'!$A$2:$D$139,4,FALSE)</f>
        <v>0</v>
      </c>
    </row>
    <row r="546" spans="1:22" x14ac:dyDescent="0.3">
      <c r="A546" s="124">
        <v>540</v>
      </c>
      <c r="B546" s="71" t="s">
        <v>487</v>
      </c>
      <c r="C546" s="73" t="str">
        <f>VLOOKUP($B546,'Config Measure Rules'!$A$2:$E$139,5,FALSE)</f>
        <v>Long-Term</v>
      </c>
      <c r="D546" s="72" t="str">
        <f t="shared" si="8"/>
        <v>No</v>
      </c>
      <c r="E546" s="84"/>
      <c r="F546" s="85"/>
      <c r="G546" s="74"/>
      <c r="H546" s="93"/>
      <c r="I546" s="87"/>
      <c r="J546" s="87"/>
      <c r="K546" s="92"/>
      <c r="L546" s="87"/>
      <c r="M546" s="87"/>
      <c r="N546" s="92"/>
      <c r="O546" s="87"/>
      <c r="P546" s="88"/>
      <c r="Q546" s="89"/>
      <c r="R546" s="86"/>
      <c r="S546" s="77"/>
      <c r="T546" s="125" t="b">
        <f>VLOOKUP($B546,'Config Measure Rules'!$A$2:$D$139,2,FALSE)</f>
        <v>1</v>
      </c>
      <c r="U546" s="125" t="b">
        <f>VLOOKUP($B546,'Config Measure Rules'!$A$2:$D$139,3,FALSE)</f>
        <v>1</v>
      </c>
      <c r="V546" s="125" t="b">
        <f>VLOOKUP($B546,'Config Measure Rules'!$A$2:$D$139,4,FALSE)</f>
        <v>0</v>
      </c>
    </row>
    <row r="547" spans="1:22" ht="100" x14ac:dyDescent="0.3">
      <c r="A547" s="124">
        <v>541</v>
      </c>
      <c r="B547" s="71" t="s">
        <v>488</v>
      </c>
      <c r="C547" s="72" t="str">
        <f>VLOOKUP($B547,'Config Measure Rules'!$A$2:$E$139,5,FALSE)</f>
        <v>Long-Term</v>
      </c>
      <c r="D547" s="72" t="str">
        <f t="shared" si="8"/>
        <v>Yes</v>
      </c>
      <c r="E547" s="73" t="s">
        <v>347</v>
      </c>
      <c r="F547" s="85" t="s">
        <v>154</v>
      </c>
      <c r="G547" s="74" t="s">
        <v>683</v>
      </c>
      <c r="H547" s="93">
        <v>41275</v>
      </c>
      <c r="I547" s="88"/>
      <c r="J547" s="88"/>
      <c r="K547" s="89">
        <v>111</v>
      </c>
      <c r="L547" s="87"/>
      <c r="M547" s="87"/>
      <c r="N547" s="92">
        <v>1.06</v>
      </c>
      <c r="O547" s="88"/>
      <c r="P547" s="88"/>
      <c r="Q547" s="89">
        <v>104</v>
      </c>
      <c r="R547" s="86" t="s">
        <v>758</v>
      </c>
      <c r="S547" s="77"/>
      <c r="T547" s="125" t="b">
        <f>VLOOKUP($B547,'Config Measure Rules'!$A$2:$D$139,2,FALSE)</f>
        <v>0</v>
      </c>
      <c r="U547" s="125" t="b">
        <f>VLOOKUP($B547,'Config Measure Rules'!$A$2:$D$139,3,FALSE)</f>
        <v>0</v>
      </c>
      <c r="V547" s="125" t="b">
        <f>VLOOKUP($B547,'Config Measure Rules'!$A$2:$D$139,4,FALSE)</f>
        <v>1</v>
      </c>
    </row>
    <row r="548" spans="1:22" x14ac:dyDescent="0.3">
      <c r="A548" s="124">
        <v>542</v>
      </c>
      <c r="B548" s="71" t="s">
        <v>488</v>
      </c>
      <c r="C548" s="73" t="str">
        <f>VLOOKUP($B548,'Config Measure Rules'!$A$2:$E$139,5,FALSE)</f>
        <v>Long-Term</v>
      </c>
      <c r="D548" s="72" t="str">
        <f t="shared" si="8"/>
        <v>No</v>
      </c>
      <c r="E548" s="84"/>
      <c r="F548" s="85"/>
      <c r="G548" s="74"/>
      <c r="H548" s="93"/>
      <c r="I548" s="87"/>
      <c r="J548" s="87"/>
      <c r="K548" s="92"/>
      <c r="L548" s="87"/>
      <c r="M548" s="87"/>
      <c r="N548" s="92"/>
      <c r="O548" s="87"/>
      <c r="P548" s="88"/>
      <c r="Q548" s="89"/>
      <c r="R548" s="86"/>
      <c r="S548" s="77"/>
      <c r="T548" s="125" t="b">
        <f>VLOOKUP($B548,'Config Measure Rules'!$A$2:$D$139,2,FALSE)</f>
        <v>0</v>
      </c>
      <c r="U548" s="125" t="b">
        <f>VLOOKUP($B548,'Config Measure Rules'!$A$2:$D$139,3,FALSE)</f>
        <v>0</v>
      </c>
      <c r="V548" s="125" t="b">
        <f>VLOOKUP($B548,'Config Measure Rules'!$A$2:$D$139,4,FALSE)</f>
        <v>1</v>
      </c>
    </row>
    <row r="549" spans="1:22" x14ac:dyDescent="0.3">
      <c r="A549" s="124">
        <v>543</v>
      </c>
      <c r="B549" s="71" t="s">
        <v>488</v>
      </c>
      <c r="C549" s="73" t="str">
        <f>VLOOKUP($B549,'Config Measure Rules'!$A$2:$E$139,5,FALSE)</f>
        <v>Long-Term</v>
      </c>
      <c r="D549" s="72" t="str">
        <f t="shared" si="8"/>
        <v>No</v>
      </c>
      <c r="E549" s="84"/>
      <c r="F549" s="85"/>
      <c r="G549" s="74"/>
      <c r="H549" s="93"/>
      <c r="I549" s="87"/>
      <c r="J549" s="87"/>
      <c r="K549" s="92"/>
      <c r="L549" s="87"/>
      <c r="M549" s="87"/>
      <c r="N549" s="92"/>
      <c r="O549" s="87"/>
      <c r="P549" s="88"/>
      <c r="Q549" s="89"/>
      <c r="R549" s="86"/>
      <c r="S549" s="77"/>
      <c r="T549" s="125" t="b">
        <f>VLOOKUP($B549,'Config Measure Rules'!$A$2:$D$139,2,FALSE)</f>
        <v>0</v>
      </c>
      <c r="U549" s="125" t="b">
        <f>VLOOKUP($B549,'Config Measure Rules'!$A$2:$D$139,3,FALSE)</f>
        <v>0</v>
      </c>
      <c r="V549" s="125" t="b">
        <f>VLOOKUP($B549,'Config Measure Rules'!$A$2:$D$139,4,FALSE)</f>
        <v>1</v>
      </c>
    </row>
    <row r="550" spans="1:22" x14ac:dyDescent="0.3">
      <c r="A550" s="124">
        <v>544</v>
      </c>
      <c r="B550" s="71" t="s">
        <v>488</v>
      </c>
      <c r="C550" s="73" t="str">
        <f>VLOOKUP($B550,'Config Measure Rules'!$A$2:$E$139,5,FALSE)</f>
        <v>Long-Term</v>
      </c>
      <c r="D550" s="72" t="str">
        <f t="shared" si="8"/>
        <v>No</v>
      </c>
      <c r="E550" s="84"/>
      <c r="F550" s="85"/>
      <c r="G550" s="74"/>
      <c r="H550" s="93"/>
      <c r="I550" s="87"/>
      <c r="J550" s="87"/>
      <c r="K550" s="92"/>
      <c r="L550" s="87"/>
      <c r="M550" s="87"/>
      <c r="N550" s="92"/>
      <c r="O550" s="87"/>
      <c r="P550" s="88"/>
      <c r="Q550" s="89"/>
      <c r="R550" s="86"/>
      <c r="S550" s="77"/>
      <c r="T550" s="125" t="b">
        <f>VLOOKUP($B550,'Config Measure Rules'!$A$2:$D$139,2,FALSE)</f>
        <v>0</v>
      </c>
      <c r="U550" s="125" t="b">
        <f>VLOOKUP($B550,'Config Measure Rules'!$A$2:$D$139,3,FALSE)</f>
        <v>0</v>
      </c>
      <c r="V550" s="125" t="b">
        <f>VLOOKUP($B550,'Config Measure Rules'!$A$2:$D$139,4,FALSE)</f>
        <v>1</v>
      </c>
    </row>
    <row r="551" spans="1:22" x14ac:dyDescent="0.3">
      <c r="A551" s="124">
        <v>545</v>
      </c>
      <c r="B551" s="71" t="s">
        <v>488</v>
      </c>
      <c r="C551" s="73" t="str">
        <f>VLOOKUP($B551,'Config Measure Rules'!$A$2:$E$139,5,FALSE)</f>
        <v>Long-Term</v>
      </c>
      <c r="D551" s="72" t="str">
        <f t="shared" si="8"/>
        <v>No</v>
      </c>
      <c r="E551" s="84"/>
      <c r="F551" s="85"/>
      <c r="G551" s="74"/>
      <c r="H551" s="93"/>
      <c r="I551" s="87"/>
      <c r="J551" s="87"/>
      <c r="K551" s="92"/>
      <c r="L551" s="87"/>
      <c r="M551" s="87"/>
      <c r="N551" s="92"/>
      <c r="O551" s="87"/>
      <c r="P551" s="88"/>
      <c r="Q551" s="89"/>
      <c r="R551" s="86"/>
      <c r="S551" s="77"/>
      <c r="T551" s="125" t="b">
        <f>VLOOKUP($B551,'Config Measure Rules'!$A$2:$D$139,2,FALSE)</f>
        <v>0</v>
      </c>
      <c r="U551" s="125" t="b">
        <f>VLOOKUP($B551,'Config Measure Rules'!$A$2:$D$139,3,FALSE)</f>
        <v>0</v>
      </c>
      <c r="V551" s="125" t="b">
        <f>VLOOKUP($B551,'Config Measure Rules'!$A$2:$D$139,4,FALSE)</f>
        <v>1</v>
      </c>
    </row>
    <row r="552" spans="1:22" ht="75" x14ac:dyDescent="0.3">
      <c r="A552" s="124">
        <v>546</v>
      </c>
      <c r="B552" s="71" t="s">
        <v>489</v>
      </c>
      <c r="C552" s="72" t="str">
        <f>VLOOKUP($B552,'Config Measure Rules'!$A$2:$E$139,5,FALSE)</f>
        <v>Short-Term</v>
      </c>
      <c r="D552" s="72" t="str">
        <f t="shared" si="8"/>
        <v>Yes</v>
      </c>
      <c r="E552" s="73" t="s">
        <v>348</v>
      </c>
      <c r="F552" s="85" t="s">
        <v>154</v>
      </c>
      <c r="G552" s="74" t="s">
        <v>684</v>
      </c>
      <c r="H552" s="93">
        <v>42156</v>
      </c>
      <c r="I552" s="87">
        <v>0</v>
      </c>
      <c r="J552" s="87">
        <v>12</v>
      </c>
      <c r="K552" s="92"/>
      <c r="L552" s="87">
        <v>11</v>
      </c>
      <c r="M552" s="87">
        <v>14</v>
      </c>
      <c r="N552" s="92"/>
      <c r="O552" s="88">
        <v>13</v>
      </c>
      <c r="P552" s="88">
        <v>15</v>
      </c>
      <c r="Q552" s="89"/>
      <c r="R552" s="86" t="s">
        <v>685</v>
      </c>
      <c r="S552" s="77"/>
      <c r="T552" s="125" t="b">
        <f>VLOOKUP($B552,'Config Measure Rules'!$A$2:$D$139,2,FALSE)</f>
        <v>1</v>
      </c>
      <c r="U552" s="125" t="b">
        <f>VLOOKUP($B552,'Config Measure Rules'!$A$2:$D$139,3,FALSE)</f>
        <v>1</v>
      </c>
      <c r="V552" s="125" t="b">
        <f>VLOOKUP($B552,'Config Measure Rules'!$A$2:$D$139,4,FALSE)</f>
        <v>0</v>
      </c>
    </row>
    <row r="553" spans="1:22" x14ac:dyDescent="0.3">
      <c r="A553" s="124">
        <v>547</v>
      </c>
      <c r="B553" s="71" t="s">
        <v>489</v>
      </c>
      <c r="C553" s="73" t="str">
        <f>VLOOKUP($B553,'Config Measure Rules'!$A$2:$E$139,5,FALSE)</f>
        <v>Short-Term</v>
      </c>
      <c r="D553" s="72" t="str">
        <f t="shared" si="8"/>
        <v>No</v>
      </c>
      <c r="E553" s="84"/>
      <c r="F553" s="85"/>
      <c r="G553" s="74"/>
      <c r="H553" s="93"/>
      <c r="I553" s="87"/>
      <c r="J553" s="87"/>
      <c r="K553" s="92"/>
      <c r="L553" s="87"/>
      <c r="M553" s="87"/>
      <c r="N553" s="92"/>
      <c r="O553" s="87"/>
      <c r="P553" s="88"/>
      <c r="Q553" s="89"/>
      <c r="R553" s="86"/>
      <c r="S553" s="77"/>
      <c r="T553" s="125" t="b">
        <f>VLOOKUP($B553,'Config Measure Rules'!$A$2:$D$139,2,FALSE)</f>
        <v>1</v>
      </c>
      <c r="U553" s="125" t="b">
        <f>VLOOKUP($B553,'Config Measure Rules'!$A$2:$D$139,3,FALSE)</f>
        <v>1</v>
      </c>
      <c r="V553" s="125" t="b">
        <f>VLOOKUP($B553,'Config Measure Rules'!$A$2:$D$139,4,FALSE)</f>
        <v>0</v>
      </c>
    </row>
    <row r="554" spans="1:22" x14ac:dyDescent="0.3">
      <c r="A554" s="124">
        <v>548</v>
      </c>
      <c r="B554" s="71" t="s">
        <v>489</v>
      </c>
      <c r="C554" s="73" t="str">
        <f>VLOOKUP($B554,'Config Measure Rules'!$A$2:$E$139,5,FALSE)</f>
        <v>Short-Term</v>
      </c>
      <c r="D554" s="72" t="str">
        <f t="shared" si="8"/>
        <v>No</v>
      </c>
      <c r="E554" s="84"/>
      <c r="F554" s="85"/>
      <c r="G554" s="74"/>
      <c r="H554" s="93"/>
      <c r="I554" s="87"/>
      <c r="J554" s="87"/>
      <c r="K554" s="92"/>
      <c r="L554" s="87"/>
      <c r="M554" s="87"/>
      <c r="N554" s="92"/>
      <c r="O554" s="87"/>
      <c r="P554" s="88"/>
      <c r="Q554" s="89"/>
      <c r="R554" s="86"/>
      <c r="S554" s="77"/>
      <c r="T554" s="125" t="b">
        <f>VLOOKUP($B554,'Config Measure Rules'!$A$2:$D$139,2,FALSE)</f>
        <v>1</v>
      </c>
      <c r="U554" s="125" t="b">
        <f>VLOOKUP($B554,'Config Measure Rules'!$A$2:$D$139,3,FALSE)</f>
        <v>1</v>
      </c>
      <c r="V554" s="125" t="b">
        <f>VLOOKUP($B554,'Config Measure Rules'!$A$2:$D$139,4,FALSE)</f>
        <v>0</v>
      </c>
    </row>
    <row r="555" spans="1:22" x14ac:dyDescent="0.3">
      <c r="A555" s="124">
        <v>549</v>
      </c>
      <c r="B555" s="71" t="s">
        <v>489</v>
      </c>
      <c r="C555" s="73" t="str">
        <f>VLOOKUP($B555,'Config Measure Rules'!$A$2:$E$139,5,FALSE)</f>
        <v>Short-Term</v>
      </c>
      <c r="D555" s="72" t="str">
        <f t="shared" si="8"/>
        <v>No</v>
      </c>
      <c r="E555" s="84"/>
      <c r="F555" s="85"/>
      <c r="G555" s="74"/>
      <c r="H555" s="93"/>
      <c r="I555" s="87"/>
      <c r="J555" s="87"/>
      <c r="K555" s="92"/>
      <c r="L555" s="87"/>
      <c r="M555" s="87"/>
      <c r="N555" s="92"/>
      <c r="O555" s="87"/>
      <c r="P555" s="88"/>
      <c r="Q555" s="89"/>
      <c r="R555" s="86"/>
      <c r="S555" s="77"/>
      <c r="T555" s="125" t="b">
        <f>VLOOKUP($B555,'Config Measure Rules'!$A$2:$D$139,2,FALSE)</f>
        <v>1</v>
      </c>
      <c r="U555" s="125" t="b">
        <f>VLOOKUP($B555,'Config Measure Rules'!$A$2:$D$139,3,FALSE)</f>
        <v>1</v>
      </c>
      <c r="V555" s="125" t="b">
        <f>VLOOKUP($B555,'Config Measure Rules'!$A$2:$D$139,4,FALSE)</f>
        <v>0</v>
      </c>
    </row>
    <row r="556" spans="1:22" x14ac:dyDescent="0.3">
      <c r="A556" s="124">
        <v>550</v>
      </c>
      <c r="B556" s="71" t="s">
        <v>489</v>
      </c>
      <c r="C556" s="73" t="str">
        <f>VLOOKUP($B556,'Config Measure Rules'!$A$2:$E$139,5,FALSE)</f>
        <v>Short-Term</v>
      </c>
      <c r="D556" s="72" t="str">
        <f t="shared" si="8"/>
        <v>No</v>
      </c>
      <c r="E556" s="84"/>
      <c r="F556" s="85"/>
      <c r="G556" s="74"/>
      <c r="H556" s="93"/>
      <c r="I556" s="87"/>
      <c r="J556" s="87"/>
      <c r="K556" s="92"/>
      <c r="L556" s="87"/>
      <c r="M556" s="87"/>
      <c r="N556" s="92"/>
      <c r="O556" s="87"/>
      <c r="P556" s="88"/>
      <c r="Q556" s="89"/>
      <c r="R556" s="86"/>
      <c r="S556" s="77"/>
      <c r="T556" s="125" t="b">
        <f>VLOOKUP($B556,'Config Measure Rules'!$A$2:$D$139,2,FALSE)</f>
        <v>1</v>
      </c>
      <c r="U556" s="125" t="b">
        <f>VLOOKUP($B556,'Config Measure Rules'!$A$2:$D$139,3,FALSE)</f>
        <v>1</v>
      </c>
      <c r="V556" s="125" t="b">
        <f>VLOOKUP($B556,'Config Measure Rules'!$A$2:$D$139,4,FALSE)</f>
        <v>0</v>
      </c>
    </row>
    <row r="557" spans="1:22" ht="100" x14ac:dyDescent="0.3">
      <c r="A557" s="124">
        <v>551</v>
      </c>
      <c r="B557" s="71" t="s">
        <v>490</v>
      </c>
      <c r="C557" s="72" t="str">
        <f>VLOOKUP($B557,'Config Measure Rules'!$A$2:$E$139,5,FALSE)</f>
        <v>Short-Term</v>
      </c>
      <c r="D557" s="72" t="str">
        <f t="shared" si="8"/>
        <v>Yes</v>
      </c>
      <c r="E557" s="73" t="s">
        <v>349</v>
      </c>
      <c r="F557" s="85" t="s">
        <v>154</v>
      </c>
      <c r="G557" s="74" t="s">
        <v>745</v>
      </c>
      <c r="H557" s="93">
        <v>41275</v>
      </c>
      <c r="I557" s="88"/>
      <c r="J557" s="88"/>
      <c r="K557" s="89">
        <v>0.52800000000000002</v>
      </c>
      <c r="L557" s="87"/>
      <c r="M557" s="87"/>
      <c r="N557" s="92">
        <v>0.65</v>
      </c>
      <c r="O557" s="88"/>
      <c r="P557" s="88"/>
      <c r="Q557" s="89">
        <v>0.8</v>
      </c>
      <c r="R557" s="86" t="s">
        <v>757</v>
      </c>
      <c r="S557" s="77"/>
      <c r="T557" s="125" t="b">
        <f>VLOOKUP($B557,'Config Measure Rules'!$A$2:$D$139,2,FALSE)</f>
        <v>0</v>
      </c>
      <c r="U557" s="125" t="b">
        <f>VLOOKUP($B557,'Config Measure Rules'!$A$2:$D$139,3,FALSE)</f>
        <v>0</v>
      </c>
      <c r="V557" s="125" t="b">
        <f>VLOOKUP($B557,'Config Measure Rules'!$A$2:$D$139,4,FALSE)</f>
        <v>1</v>
      </c>
    </row>
    <row r="558" spans="1:22" x14ac:dyDescent="0.3">
      <c r="A558" s="124">
        <v>552</v>
      </c>
      <c r="B558" s="71" t="s">
        <v>490</v>
      </c>
      <c r="C558" s="73" t="str">
        <f>VLOOKUP($B558,'Config Measure Rules'!$A$2:$E$139,5,FALSE)</f>
        <v>Short-Term</v>
      </c>
      <c r="D558" s="72" t="str">
        <f t="shared" si="8"/>
        <v>No</v>
      </c>
      <c r="E558" s="84"/>
      <c r="F558" s="85"/>
      <c r="G558" s="74"/>
      <c r="H558" s="93"/>
      <c r="I558" s="87"/>
      <c r="J558" s="87"/>
      <c r="K558" s="92"/>
      <c r="L558" s="87"/>
      <c r="M558" s="87"/>
      <c r="N558" s="92"/>
      <c r="O558" s="87"/>
      <c r="P558" s="88"/>
      <c r="Q558" s="89"/>
      <c r="R558" s="86"/>
      <c r="S558" s="77"/>
      <c r="T558" s="125" t="b">
        <f>VLOOKUP($B558,'Config Measure Rules'!$A$2:$D$139,2,FALSE)</f>
        <v>0</v>
      </c>
      <c r="U558" s="125" t="b">
        <f>VLOOKUP($B558,'Config Measure Rules'!$A$2:$D$139,3,FALSE)</f>
        <v>0</v>
      </c>
      <c r="V558" s="125" t="b">
        <f>VLOOKUP($B558,'Config Measure Rules'!$A$2:$D$139,4,FALSE)</f>
        <v>1</v>
      </c>
    </row>
    <row r="559" spans="1:22" x14ac:dyDescent="0.3">
      <c r="A559" s="124">
        <v>553</v>
      </c>
      <c r="B559" s="71" t="s">
        <v>490</v>
      </c>
      <c r="C559" s="73" t="str">
        <f>VLOOKUP($B559,'Config Measure Rules'!$A$2:$E$139,5,FALSE)</f>
        <v>Short-Term</v>
      </c>
      <c r="D559" s="72" t="str">
        <f t="shared" si="8"/>
        <v>No</v>
      </c>
      <c r="E559" s="84"/>
      <c r="F559" s="85"/>
      <c r="G559" s="74"/>
      <c r="H559" s="93"/>
      <c r="I559" s="87"/>
      <c r="J559" s="87"/>
      <c r="K559" s="92"/>
      <c r="L559" s="87"/>
      <c r="M559" s="87"/>
      <c r="N559" s="92"/>
      <c r="O559" s="87"/>
      <c r="P559" s="88"/>
      <c r="Q559" s="89"/>
      <c r="R559" s="86"/>
      <c r="S559" s="77"/>
      <c r="T559" s="125" t="b">
        <f>VLOOKUP($B559,'Config Measure Rules'!$A$2:$D$139,2,FALSE)</f>
        <v>0</v>
      </c>
      <c r="U559" s="125" t="b">
        <f>VLOOKUP($B559,'Config Measure Rules'!$A$2:$D$139,3,FALSE)</f>
        <v>0</v>
      </c>
      <c r="V559" s="125" t="b">
        <f>VLOOKUP($B559,'Config Measure Rules'!$A$2:$D$139,4,FALSE)</f>
        <v>1</v>
      </c>
    </row>
    <row r="560" spans="1:22" x14ac:dyDescent="0.3">
      <c r="A560" s="124">
        <v>554</v>
      </c>
      <c r="B560" s="71" t="s">
        <v>490</v>
      </c>
      <c r="C560" s="73" t="str">
        <f>VLOOKUP($B560,'Config Measure Rules'!$A$2:$E$139,5,FALSE)</f>
        <v>Short-Term</v>
      </c>
      <c r="D560" s="72" t="str">
        <f t="shared" si="8"/>
        <v>No</v>
      </c>
      <c r="E560" s="84"/>
      <c r="F560" s="85"/>
      <c r="G560" s="74"/>
      <c r="H560" s="93"/>
      <c r="I560" s="87"/>
      <c r="J560" s="87"/>
      <c r="K560" s="92"/>
      <c r="L560" s="87"/>
      <c r="M560" s="87"/>
      <c r="N560" s="92"/>
      <c r="O560" s="87"/>
      <c r="P560" s="88"/>
      <c r="Q560" s="89"/>
      <c r="R560" s="86"/>
      <c r="S560" s="77"/>
      <c r="T560" s="125" t="b">
        <f>VLOOKUP($B560,'Config Measure Rules'!$A$2:$D$139,2,FALSE)</f>
        <v>0</v>
      </c>
      <c r="U560" s="125" t="b">
        <f>VLOOKUP($B560,'Config Measure Rules'!$A$2:$D$139,3,FALSE)</f>
        <v>0</v>
      </c>
      <c r="V560" s="125" t="b">
        <f>VLOOKUP($B560,'Config Measure Rules'!$A$2:$D$139,4,FALSE)</f>
        <v>1</v>
      </c>
    </row>
    <row r="561" spans="1:22" x14ac:dyDescent="0.3">
      <c r="A561" s="124">
        <v>555</v>
      </c>
      <c r="B561" s="71" t="s">
        <v>490</v>
      </c>
      <c r="C561" s="73" t="str">
        <f>VLOOKUP($B561,'Config Measure Rules'!$A$2:$E$139,5,FALSE)</f>
        <v>Short-Term</v>
      </c>
      <c r="D561" s="72" t="str">
        <f t="shared" si="8"/>
        <v>No</v>
      </c>
      <c r="E561" s="84"/>
      <c r="F561" s="85"/>
      <c r="G561" s="74"/>
      <c r="H561" s="93"/>
      <c r="I561" s="87"/>
      <c r="J561" s="87"/>
      <c r="K561" s="92"/>
      <c r="L561" s="87"/>
      <c r="M561" s="87"/>
      <c r="N561" s="92"/>
      <c r="O561" s="87"/>
      <c r="P561" s="88"/>
      <c r="Q561" s="89"/>
      <c r="R561" s="86"/>
      <c r="S561" s="77"/>
      <c r="T561" s="125" t="b">
        <f>VLOOKUP($B561,'Config Measure Rules'!$A$2:$D$139,2,FALSE)</f>
        <v>0</v>
      </c>
      <c r="U561" s="125" t="b">
        <f>VLOOKUP($B561,'Config Measure Rules'!$A$2:$D$139,3,FALSE)</f>
        <v>0</v>
      </c>
      <c r="V561" s="125" t="b">
        <f>VLOOKUP($B561,'Config Measure Rules'!$A$2:$D$139,4,FALSE)</f>
        <v>1</v>
      </c>
    </row>
    <row r="562" spans="1:22" ht="125" x14ac:dyDescent="0.3">
      <c r="A562" s="124">
        <v>556</v>
      </c>
      <c r="B562" s="71" t="s">
        <v>491</v>
      </c>
      <c r="C562" s="72" t="str">
        <f>VLOOKUP($B562,'Config Measure Rules'!$A$2:$E$139,5,FALSE)</f>
        <v>Short-Term</v>
      </c>
      <c r="D562" s="72" t="str">
        <f t="shared" si="8"/>
        <v>Yes</v>
      </c>
      <c r="E562" s="73" t="s">
        <v>350</v>
      </c>
      <c r="F562" s="85" t="s">
        <v>63</v>
      </c>
      <c r="G562" s="74" t="s">
        <v>655</v>
      </c>
      <c r="H562" s="93">
        <v>42095</v>
      </c>
      <c r="I562" s="88">
        <v>0</v>
      </c>
      <c r="J562" s="88">
        <v>537845</v>
      </c>
      <c r="K562" s="89"/>
      <c r="L562" s="87"/>
      <c r="M562" s="87"/>
      <c r="N562" s="92"/>
      <c r="O562" s="88"/>
      <c r="P562" s="88"/>
      <c r="Q562" s="89"/>
      <c r="R562" s="86" t="s">
        <v>686</v>
      </c>
      <c r="S562" s="77"/>
      <c r="T562" s="125" t="b">
        <f>VLOOKUP($B562,'Config Measure Rules'!$A$2:$D$139,2,FALSE)</f>
        <v>1</v>
      </c>
      <c r="U562" s="125" t="b">
        <f>VLOOKUP($B562,'Config Measure Rules'!$A$2:$D$139,3,FALSE)</f>
        <v>0</v>
      </c>
      <c r="V562" s="125" t="b">
        <f>VLOOKUP($B562,'Config Measure Rules'!$A$2:$D$139,4,FALSE)</f>
        <v>0</v>
      </c>
    </row>
    <row r="563" spans="1:22" x14ac:dyDescent="0.3">
      <c r="A563" s="124">
        <v>557</v>
      </c>
      <c r="B563" s="71" t="s">
        <v>491</v>
      </c>
      <c r="C563" s="73" t="str">
        <f>VLOOKUP($B563,'Config Measure Rules'!$A$2:$E$139,5,FALSE)</f>
        <v>Short-Term</v>
      </c>
      <c r="D563" s="72" t="str">
        <f t="shared" si="8"/>
        <v>No</v>
      </c>
      <c r="E563" s="84"/>
      <c r="F563" s="85"/>
      <c r="G563" s="74"/>
      <c r="H563" s="93"/>
      <c r="I563" s="87"/>
      <c r="J563" s="87"/>
      <c r="K563" s="92"/>
      <c r="L563" s="87"/>
      <c r="M563" s="87"/>
      <c r="N563" s="92"/>
      <c r="O563" s="87"/>
      <c r="P563" s="88"/>
      <c r="Q563" s="89"/>
      <c r="R563" s="86"/>
      <c r="S563" s="77"/>
      <c r="T563" s="125" t="b">
        <f>VLOOKUP($B563,'Config Measure Rules'!$A$2:$D$139,2,FALSE)</f>
        <v>1</v>
      </c>
      <c r="U563" s="125" t="b">
        <f>VLOOKUP($B563,'Config Measure Rules'!$A$2:$D$139,3,FALSE)</f>
        <v>0</v>
      </c>
      <c r="V563" s="125" t="b">
        <f>VLOOKUP($B563,'Config Measure Rules'!$A$2:$D$139,4,FALSE)</f>
        <v>0</v>
      </c>
    </row>
    <row r="564" spans="1:22" x14ac:dyDescent="0.3">
      <c r="A564" s="124">
        <v>558</v>
      </c>
      <c r="B564" s="71" t="s">
        <v>491</v>
      </c>
      <c r="C564" s="73" t="str">
        <f>VLOOKUP($B564,'Config Measure Rules'!$A$2:$E$139,5,FALSE)</f>
        <v>Short-Term</v>
      </c>
      <c r="D564" s="72" t="str">
        <f t="shared" si="8"/>
        <v>No</v>
      </c>
      <c r="E564" s="84"/>
      <c r="F564" s="85"/>
      <c r="G564" s="74"/>
      <c r="H564" s="93"/>
      <c r="I564" s="87"/>
      <c r="J564" s="87"/>
      <c r="K564" s="92"/>
      <c r="L564" s="87"/>
      <c r="M564" s="87"/>
      <c r="N564" s="92"/>
      <c r="O564" s="87"/>
      <c r="P564" s="88"/>
      <c r="Q564" s="89"/>
      <c r="R564" s="86"/>
      <c r="S564" s="77"/>
      <c r="T564" s="125" t="b">
        <f>VLOOKUP($B564,'Config Measure Rules'!$A$2:$D$139,2,FALSE)</f>
        <v>1</v>
      </c>
      <c r="U564" s="125" t="b">
        <f>VLOOKUP($B564,'Config Measure Rules'!$A$2:$D$139,3,FALSE)</f>
        <v>0</v>
      </c>
      <c r="V564" s="125" t="b">
        <f>VLOOKUP($B564,'Config Measure Rules'!$A$2:$D$139,4,FALSE)</f>
        <v>0</v>
      </c>
    </row>
    <row r="565" spans="1:22" x14ac:dyDescent="0.3">
      <c r="A565" s="124">
        <v>559</v>
      </c>
      <c r="B565" s="71" t="s">
        <v>491</v>
      </c>
      <c r="C565" s="73" t="str">
        <f>VLOOKUP($B565,'Config Measure Rules'!$A$2:$E$139,5,FALSE)</f>
        <v>Short-Term</v>
      </c>
      <c r="D565" s="72" t="str">
        <f t="shared" si="8"/>
        <v>No</v>
      </c>
      <c r="E565" s="84"/>
      <c r="F565" s="85"/>
      <c r="G565" s="74"/>
      <c r="H565" s="93"/>
      <c r="I565" s="87"/>
      <c r="J565" s="87"/>
      <c r="K565" s="92"/>
      <c r="L565" s="87"/>
      <c r="M565" s="87"/>
      <c r="N565" s="92"/>
      <c r="O565" s="87"/>
      <c r="P565" s="88"/>
      <c r="Q565" s="89"/>
      <c r="R565" s="86"/>
      <c r="S565" s="77"/>
      <c r="T565" s="125" t="b">
        <f>VLOOKUP($B565,'Config Measure Rules'!$A$2:$D$139,2,FALSE)</f>
        <v>1</v>
      </c>
      <c r="U565" s="125" t="b">
        <f>VLOOKUP($B565,'Config Measure Rules'!$A$2:$D$139,3,FALSE)</f>
        <v>0</v>
      </c>
      <c r="V565" s="125" t="b">
        <f>VLOOKUP($B565,'Config Measure Rules'!$A$2:$D$139,4,FALSE)</f>
        <v>0</v>
      </c>
    </row>
    <row r="566" spans="1:22" x14ac:dyDescent="0.3">
      <c r="A566" s="124">
        <v>560</v>
      </c>
      <c r="B566" s="71" t="s">
        <v>491</v>
      </c>
      <c r="C566" s="73" t="str">
        <f>VLOOKUP($B566,'Config Measure Rules'!$A$2:$E$139,5,FALSE)</f>
        <v>Short-Term</v>
      </c>
      <c r="D566" s="72" t="str">
        <f t="shared" si="8"/>
        <v>No</v>
      </c>
      <c r="E566" s="84"/>
      <c r="F566" s="85"/>
      <c r="G566" s="74"/>
      <c r="H566" s="93"/>
      <c r="I566" s="87"/>
      <c r="J566" s="87"/>
      <c r="K566" s="92"/>
      <c r="L566" s="87"/>
      <c r="M566" s="87"/>
      <c r="N566" s="92"/>
      <c r="O566" s="87"/>
      <c r="P566" s="88"/>
      <c r="Q566" s="89"/>
      <c r="R566" s="86"/>
      <c r="S566" s="77"/>
      <c r="T566" s="125" t="b">
        <f>VLOOKUP($B566,'Config Measure Rules'!$A$2:$D$139,2,FALSE)</f>
        <v>1</v>
      </c>
      <c r="U566" s="125" t="b">
        <f>VLOOKUP($B566,'Config Measure Rules'!$A$2:$D$139,3,FALSE)</f>
        <v>0</v>
      </c>
      <c r="V566" s="125" t="b">
        <f>VLOOKUP($B566,'Config Measure Rules'!$A$2:$D$139,4,FALSE)</f>
        <v>0</v>
      </c>
    </row>
    <row r="567" spans="1:22" ht="50" x14ac:dyDescent="0.3">
      <c r="A567" s="124">
        <v>561</v>
      </c>
      <c r="B567" s="71" t="s">
        <v>492</v>
      </c>
      <c r="C567" s="78" t="str">
        <f>VLOOKUP($B567,'Config Measure Rules'!$A$2:$E$139,5,FALSE)</f>
        <v>Intermediate</v>
      </c>
      <c r="D567" s="72" t="str">
        <f t="shared" si="8"/>
        <v>Yes</v>
      </c>
      <c r="E567" s="73" t="s">
        <v>351</v>
      </c>
      <c r="F567" s="85" t="s">
        <v>154</v>
      </c>
      <c r="G567" s="74" t="s">
        <v>745</v>
      </c>
      <c r="H567" s="93">
        <v>41275</v>
      </c>
      <c r="I567" s="88">
        <v>113</v>
      </c>
      <c r="J567" s="88"/>
      <c r="K567" s="89"/>
      <c r="L567" s="87">
        <v>400</v>
      </c>
      <c r="M567" s="87"/>
      <c r="N567" s="92"/>
      <c r="O567" s="88">
        <v>530</v>
      </c>
      <c r="P567" s="88"/>
      <c r="Q567" s="89"/>
      <c r="R567" s="86" t="s">
        <v>756</v>
      </c>
      <c r="S567" s="77"/>
      <c r="T567" s="125" t="b">
        <f>VLOOKUP($B567,'Config Measure Rules'!$A$2:$D$139,2,FALSE)</f>
        <v>1</v>
      </c>
      <c r="U567" s="125" t="b">
        <f>VLOOKUP($B567,'Config Measure Rules'!$A$2:$D$139,3,FALSE)</f>
        <v>0</v>
      </c>
      <c r="V567" s="125" t="b">
        <f>VLOOKUP($B567,'Config Measure Rules'!$A$2:$D$139,4,FALSE)</f>
        <v>0</v>
      </c>
    </row>
    <row r="568" spans="1:22" x14ac:dyDescent="0.3">
      <c r="A568" s="124">
        <v>562</v>
      </c>
      <c r="B568" s="71" t="s">
        <v>492</v>
      </c>
      <c r="C568" s="73" t="str">
        <f>VLOOKUP($B568,'Config Measure Rules'!$A$2:$E$139,5,FALSE)</f>
        <v>Intermediate</v>
      </c>
      <c r="D568" s="72" t="str">
        <f t="shared" si="8"/>
        <v>No</v>
      </c>
      <c r="E568" s="84"/>
      <c r="F568" s="85"/>
      <c r="G568" s="74"/>
      <c r="H568" s="93"/>
      <c r="I568" s="87"/>
      <c r="J568" s="87"/>
      <c r="K568" s="92"/>
      <c r="L568" s="87"/>
      <c r="M568" s="87"/>
      <c r="N568" s="92"/>
      <c r="O568" s="87"/>
      <c r="P568" s="88"/>
      <c r="Q568" s="89"/>
      <c r="R568" s="86"/>
      <c r="S568" s="77"/>
      <c r="T568" s="125" t="b">
        <f>VLOOKUP($B568,'Config Measure Rules'!$A$2:$D$139,2,FALSE)</f>
        <v>1</v>
      </c>
      <c r="U568" s="125" t="b">
        <f>VLOOKUP($B568,'Config Measure Rules'!$A$2:$D$139,3,FALSE)</f>
        <v>0</v>
      </c>
      <c r="V568" s="125" t="b">
        <f>VLOOKUP($B568,'Config Measure Rules'!$A$2:$D$139,4,FALSE)</f>
        <v>0</v>
      </c>
    </row>
    <row r="569" spans="1:22" x14ac:dyDescent="0.3">
      <c r="A569" s="124">
        <v>563</v>
      </c>
      <c r="B569" s="71" t="s">
        <v>492</v>
      </c>
      <c r="C569" s="73" t="str">
        <f>VLOOKUP($B569,'Config Measure Rules'!$A$2:$E$139,5,FALSE)</f>
        <v>Intermediate</v>
      </c>
      <c r="D569" s="72" t="str">
        <f t="shared" si="8"/>
        <v>No</v>
      </c>
      <c r="E569" s="84"/>
      <c r="F569" s="85"/>
      <c r="G569" s="74"/>
      <c r="H569" s="93"/>
      <c r="I569" s="87"/>
      <c r="J569" s="87"/>
      <c r="K569" s="92"/>
      <c r="L569" s="87"/>
      <c r="M569" s="87"/>
      <c r="N569" s="92"/>
      <c r="O569" s="87"/>
      <c r="P569" s="88"/>
      <c r="Q569" s="89"/>
      <c r="R569" s="86"/>
      <c r="S569" s="77"/>
      <c r="T569" s="125" t="b">
        <f>VLOOKUP($B569,'Config Measure Rules'!$A$2:$D$139,2,FALSE)</f>
        <v>1</v>
      </c>
      <c r="U569" s="125" t="b">
        <f>VLOOKUP($B569,'Config Measure Rules'!$A$2:$D$139,3,FALSE)</f>
        <v>0</v>
      </c>
      <c r="V569" s="125" t="b">
        <f>VLOOKUP($B569,'Config Measure Rules'!$A$2:$D$139,4,FALSE)</f>
        <v>0</v>
      </c>
    </row>
    <row r="570" spans="1:22" x14ac:dyDescent="0.3">
      <c r="A570" s="124">
        <v>564</v>
      </c>
      <c r="B570" s="71" t="s">
        <v>492</v>
      </c>
      <c r="C570" s="73" t="str">
        <f>VLOOKUP($B570,'Config Measure Rules'!$A$2:$E$139,5,FALSE)</f>
        <v>Intermediate</v>
      </c>
      <c r="D570" s="72" t="str">
        <f t="shared" si="8"/>
        <v>No</v>
      </c>
      <c r="E570" s="84"/>
      <c r="F570" s="85"/>
      <c r="G570" s="74"/>
      <c r="H570" s="93"/>
      <c r="I570" s="87"/>
      <c r="J570" s="87"/>
      <c r="K570" s="92"/>
      <c r="L570" s="87"/>
      <c r="M570" s="87"/>
      <c r="N570" s="92"/>
      <c r="O570" s="87"/>
      <c r="P570" s="88"/>
      <c r="Q570" s="89"/>
      <c r="R570" s="86"/>
      <c r="S570" s="77"/>
      <c r="T570" s="125" t="b">
        <f>VLOOKUP($B570,'Config Measure Rules'!$A$2:$D$139,2,FALSE)</f>
        <v>1</v>
      </c>
      <c r="U570" s="125" t="b">
        <f>VLOOKUP($B570,'Config Measure Rules'!$A$2:$D$139,3,FALSE)</f>
        <v>0</v>
      </c>
      <c r="V570" s="125" t="b">
        <f>VLOOKUP($B570,'Config Measure Rules'!$A$2:$D$139,4,FALSE)</f>
        <v>0</v>
      </c>
    </row>
    <row r="571" spans="1:22" x14ac:dyDescent="0.3">
      <c r="A571" s="124">
        <v>565</v>
      </c>
      <c r="B571" s="71" t="s">
        <v>492</v>
      </c>
      <c r="C571" s="73" t="str">
        <f>VLOOKUP($B571,'Config Measure Rules'!$A$2:$E$139,5,FALSE)</f>
        <v>Intermediate</v>
      </c>
      <c r="D571" s="72" t="str">
        <f t="shared" si="8"/>
        <v>No</v>
      </c>
      <c r="E571" s="84"/>
      <c r="F571" s="85"/>
      <c r="G571" s="74"/>
      <c r="H571" s="93"/>
      <c r="I571" s="87"/>
      <c r="J571" s="87"/>
      <c r="K571" s="92"/>
      <c r="L571" s="87"/>
      <c r="M571" s="87"/>
      <c r="N571" s="92"/>
      <c r="O571" s="87"/>
      <c r="P571" s="88"/>
      <c r="Q571" s="89"/>
      <c r="R571" s="86"/>
      <c r="S571" s="77"/>
      <c r="T571" s="125" t="b">
        <f>VLOOKUP($B571,'Config Measure Rules'!$A$2:$D$139,2,FALSE)</f>
        <v>1</v>
      </c>
      <c r="U571" s="125" t="b">
        <f>VLOOKUP($B571,'Config Measure Rules'!$A$2:$D$139,3,FALSE)</f>
        <v>0</v>
      </c>
      <c r="V571" s="125" t="b">
        <f>VLOOKUP($B571,'Config Measure Rules'!$A$2:$D$139,4,FALSE)</f>
        <v>0</v>
      </c>
    </row>
    <row r="572" spans="1:22" ht="195" customHeight="1" x14ac:dyDescent="0.3">
      <c r="A572" s="124">
        <v>566</v>
      </c>
      <c r="B572" s="71" t="s">
        <v>493</v>
      </c>
      <c r="C572" s="78" t="str">
        <f>VLOOKUP($B572,'Config Measure Rules'!$A$2:$E$139,5,FALSE)</f>
        <v>Long-Term</v>
      </c>
      <c r="D572" s="72" t="str">
        <f t="shared" si="8"/>
        <v>Yes</v>
      </c>
      <c r="E572" s="73" t="s">
        <v>352</v>
      </c>
      <c r="F572" s="85" t="s">
        <v>136</v>
      </c>
      <c r="G572" s="74" t="s">
        <v>655</v>
      </c>
      <c r="H572" s="93">
        <v>42036</v>
      </c>
      <c r="I572" s="88"/>
      <c r="J572" s="88"/>
      <c r="K572" s="89"/>
      <c r="L572" s="87"/>
      <c r="M572" s="87"/>
      <c r="N572" s="92"/>
      <c r="O572" s="88"/>
      <c r="P572" s="88"/>
      <c r="Q572" s="89"/>
      <c r="R572" s="86" t="s">
        <v>755</v>
      </c>
      <c r="S572" s="77"/>
      <c r="T572" s="125">
        <f>VLOOKUP($B572,'Config Measure Rules'!$A$2:$D$139,2,FALSE)</f>
        <v>0</v>
      </c>
      <c r="U572" s="125">
        <f>VLOOKUP($B572,'Config Measure Rules'!$A$2:$D$139,3,FALSE)</f>
        <v>0</v>
      </c>
      <c r="V572" s="125">
        <f>VLOOKUP($B572,'Config Measure Rules'!$A$2:$D$139,4,FALSE)</f>
        <v>0</v>
      </c>
    </row>
    <row r="573" spans="1:22" x14ac:dyDescent="0.3">
      <c r="A573" s="124">
        <v>567</v>
      </c>
      <c r="B573" s="71" t="s">
        <v>493</v>
      </c>
      <c r="C573" s="73" t="str">
        <f>VLOOKUP($B573,'Config Measure Rules'!$A$2:$E$139,5,FALSE)</f>
        <v>Long-Term</v>
      </c>
      <c r="D573" s="72" t="str">
        <f t="shared" si="8"/>
        <v>No</v>
      </c>
      <c r="E573" s="84"/>
      <c r="F573" s="85"/>
      <c r="G573" s="74"/>
      <c r="H573" s="93"/>
      <c r="I573" s="87"/>
      <c r="J573" s="87"/>
      <c r="K573" s="92"/>
      <c r="L573" s="87"/>
      <c r="M573" s="87"/>
      <c r="N573" s="92"/>
      <c r="O573" s="87"/>
      <c r="P573" s="88"/>
      <c r="Q573" s="89"/>
      <c r="R573" s="86"/>
      <c r="S573" s="77"/>
      <c r="T573" s="125">
        <f>VLOOKUP($B573,'Config Measure Rules'!$A$2:$D$139,2,FALSE)</f>
        <v>0</v>
      </c>
      <c r="U573" s="125">
        <f>VLOOKUP($B573,'Config Measure Rules'!$A$2:$D$139,3,FALSE)</f>
        <v>0</v>
      </c>
      <c r="V573" s="125">
        <f>VLOOKUP($B573,'Config Measure Rules'!$A$2:$D$139,4,FALSE)</f>
        <v>0</v>
      </c>
    </row>
    <row r="574" spans="1:22" x14ac:dyDescent="0.3">
      <c r="A574" s="124">
        <v>568</v>
      </c>
      <c r="B574" s="71" t="s">
        <v>493</v>
      </c>
      <c r="C574" s="73" t="str">
        <f>VLOOKUP($B574,'Config Measure Rules'!$A$2:$E$139,5,FALSE)</f>
        <v>Long-Term</v>
      </c>
      <c r="D574" s="72" t="str">
        <f t="shared" si="8"/>
        <v>No</v>
      </c>
      <c r="E574" s="84"/>
      <c r="F574" s="85"/>
      <c r="G574" s="74"/>
      <c r="H574" s="93"/>
      <c r="I574" s="87"/>
      <c r="J574" s="87"/>
      <c r="K574" s="92"/>
      <c r="L574" s="87"/>
      <c r="M574" s="87"/>
      <c r="N574" s="92"/>
      <c r="O574" s="87"/>
      <c r="P574" s="88"/>
      <c r="Q574" s="89"/>
      <c r="R574" s="86"/>
      <c r="S574" s="77"/>
      <c r="T574" s="125">
        <f>VLOOKUP($B574,'Config Measure Rules'!$A$2:$D$139,2,FALSE)</f>
        <v>0</v>
      </c>
      <c r="U574" s="125">
        <f>VLOOKUP($B574,'Config Measure Rules'!$A$2:$D$139,3,FALSE)</f>
        <v>0</v>
      </c>
      <c r="V574" s="125">
        <f>VLOOKUP($B574,'Config Measure Rules'!$A$2:$D$139,4,FALSE)</f>
        <v>0</v>
      </c>
    </row>
    <row r="575" spans="1:22" x14ac:dyDescent="0.3">
      <c r="A575" s="124">
        <v>569</v>
      </c>
      <c r="B575" s="71" t="s">
        <v>493</v>
      </c>
      <c r="C575" s="73" t="str">
        <f>VLOOKUP($B575,'Config Measure Rules'!$A$2:$E$139,5,FALSE)</f>
        <v>Long-Term</v>
      </c>
      <c r="D575" s="72" t="str">
        <f t="shared" si="8"/>
        <v>No</v>
      </c>
      <c r="E575" s="84"/>
      <c r="F575" s="85"/>
      <c r="G575" s="74"/>
      <c r="H575" s="93"/>
      <c r="I575" s="87"/>
      <c r="J575" s="87"/>
      <c r="K575" s="92"/>
      <c r="L575" s="87"/>
      <c r="M575" s="87"/>
      <c r="N575" s="92"/>
      <c r="O575" s="87"/>
      <c r="P575" s="88"/>
      <c r="Q575" s="89"/>
      <c r="R575" s="86"/>
      <c r="S575" s="77"/>
      <c r="T575" s="125">
        <f>VLOOKUP($B575,'Config Measure Rules'!$A$2:$D$139,2,FALSE)</f>
        <v>0</v>
      </c>
      <c r="U575" s="125">
        <f>VLOOKUP($B575,'Config Measure Rules'!$A$2:$D$139,3,FALSE)</f>
        <v>0</v>
      </c>
      <c r="V575" s="125">
        <f>VLOOKUP($B575,'Config Measure Rules'!$A$2:$D$139,4,FALSE)</f>
        <v>0</v>
      </c>
    </row>
    <row r="576" spans="1:22" x14ac:dyDescent="0.3">
      <c r="A576" s="124">
        <v>570</v>
      </c>
      <c r="B576" s="71" t="s">
        <v>493</v>
      </c>
      <c r="C576" s="73" t="str">
        <f>VLOOKUP($B576,'Config Measure Rules'!$A$2:$E$139,5,FALSE)</f>
        <v>Long-Term</v>
      </c>
      <c r="D576" s="72" t="str">
        <f t="shared" si="8"/>
        <v>No</v>
      </c>
      <c r="E576" s="84"/>
      <c r="F576" s="85"/>
      <c r="G576" s="74"/>
      <c r="H576" s="93"/>
      <c r="I576" s="87"/>
      <c r="J576" s="87"/>
      <c r="K576" s="92"/>
      <c r="L576" s="87"/>
      <c r="M576" s="87"/>
      <c r="N576" s="92"/>
      <c r="O576" s="87"/>
      <c r="P576" s="88"/>
      <c r="Q576" s="89"/>
      <c r="R576" s="86"/>
      <c r="S576" s="77"/>
      <c r="T576" s="125">
        <f>VLOOKUP($B576,'Config Measure Rules'!$A$2:$D$139,2,FALSE)</f>
        <v>0</v>
      </c>
      <c r="U576" s="125">
        <f>VLOOKUP($B576,'Config Measure Rules'!$A$2:$D$139,3,FALSE)</f>
        <v>0</v>
      </c>
      <c r="V576" s="125">
        <f>VLOOKUP($B576,'Config Measure Rules'!$A$2:$D$139,4,FALSE)</f>
        <v>0</v>
      </c>
    </row>
    <row r="577" spans="1:22" ht="62.5" x14ac:dyDescent="0.3">
      <c r="A577" s="124">
        <v>571</v>
      </c>
      <c r="B577" s="71" t="s">
        <v>494</v>
      </c>
      <c r="C577" s="72" t="str">
        <f>VLOOKUP($B577,'Config Measure Rules'!$A$2:$E$139,5,FALSE)</f>
        <v>Short-Term</v>
      </c>
      <c r="D577" s="72" t="str">
        <f t="shared" si="8"/>
        <v>No</v>
      </c>
      <c r="E577" s="73" t="s">
        <v>353</v>
      </c>
      <c r="F577" s="85"/>
      <c r="G577" s="74"/>
      <c r="H577" s="93"/>
      <c r="I577" s="87"/>
      <c r="J577" s="87"/>
      <c r="K577" s="92"/>
      <c r="L577" s="87"/>
      <c r="M577" s="87"/>
      <c r="N577" s="92"/>
      <c r="O577" s="88"/>
      <c r="P577" s="88"/>
      <c r="Q577" s="89"/>
      <c r="R577" s="86"/>
      <c r="S577" s="77"/>
      <c r="T577" s="125" t="b">
        <f>VLOOKUP($B577,'Config Measure Rules'!$A$2:$D$139,2,FALSE)</f>
        <v>1</v>
      </c>
      <c r="U577" s="125" t="b">
        <f>VLOOKUP($B577,'Config Measure Rules'!$A$2:$D$139,3,FALSE)</f>
        <v>1</v>
      </c>
      <c r="V577" s="125" t="b">
        <f>VLOOKUP($B577,'Config Measure Rules'!$A$2:$D$139,4,FALSE)</f>
        <v>0</v>
      </c>
    </row>
    <row r="578" spans="1:22" x14ac:dyDescent="0.3">
      <c r="A578" s="124">
        <v>572</v>
      </c>
      <c r="B578" s="71" t="s">
        <v>494</v>
      </c>
      <c r="C578" s="73" t="str">
        <f>VLOOKUP($B578,'Config Measure Rules'!$A$2:$E$139,5,FALSE)</f>
        <v>Short-Term</v>
      </c>
      <c r="D578" s="72" t="str">
        <f t="shared" si="8"/>
        <v>No</v>
      </c>
      <c r="E578" s="84"/>
      <c r="F578" s="85"/>
      <c r="G578" s="74"/>
      <c r="H578" s="93"/>
      <c r="I578" s="87"/>
      <c r="J578" s="87"/>
      <c r="K578" s="92"/>
      <c r="L578" s="87"/>
      <c r="M578" s="87"/>
      <c r="N578" s="92"/>
      <c r="O578" s="87"/>
      <c r="P578" s="88"/>
      <c r="Q578" s="89"/>
      <c r="R578" s="86"/>
      <c r="S578" s="77"/>
      <c r="T578" s="125" t="b">
        <f>VLOOKUP($B578,'Config Measure Rules'!$A$2:$D$139,2,FALSE)</f>
        <v>1</v>
      </c>
      <c r="U578" s="125" t="b">
        <f>VLOOKUP($B578,'Config Measure Rules'!$A$2:$D$139,3,FALSE)</f>
        <v>1</v>
      </c>
      <c r="V578" s="125" t="b">
        <f>VLOOKUP($B578,'Config Measure Rules'!$A$2:$D$139,4,FALSE)</f>
        <v>0</v>
      </c>
    </row>
    <row r="579" spans="1:22" x14ac:dyDescent="0.3">
      <c r="A579" s="124">
        <v>573</v>
      </c>
      <c r="B579" s="71" t="s">
        <v>494</v>
      </c>
      <c r="C579" s="73" t="str">
        <f>VLOOKUP($B579,'Config Measure Rules'!$A$2:$E$139,5,FALSE)</f>
        <v>Short-Term</v>
      </c>
      <c r="D579" s="72" t="str">
        <f t="shared" si="8"/>
        <v>No</v>
      </c>
      <c r="E579" s="84"/>
      <c r="F579" s="85"/>
      <c r="G579" s="74"/>
      <c r="H579" s="93"/>
      <c r="I579" s="87"/>
      <c r="J579" s="87"/>
      <c r="K579" s="92"/>
      <c r="L579" s="87"/>
      <c r="M579" s="87"/>
      <c r="N579" s="92"/>
      <c r="O579" s="87"/>
      <c r="P579" s="88"/>
      <c r="Q579" s="89"/>
      <c r="R579" s="86"/>
      <c r="S579" s="77"/>
      <c r="T579" s="125" t="b">
        <f>VLOOKUP($B579,'Config Measure Rules'!$A$2:$D$139,2,FALSE)</f>
        <v>1</v>
      </c>
      <c r="U579" s="125" t="b">
        <f>VLOOKUP($B579,'Config Measure Rules'!$A$2:$D$139,3,FALSE)</f>
        <v>1</v>
      </c>
      <c r="V579" s="125" t="b">
        <f>VLOOKUP($B579,'Config Measure Rules'!$A$2:$D$139,4,FALSE)</f>
        <v>0</v>
      </c>
    </row>
    <row r="580" spans="1:22" x14ac:dyDescent="0.3">
      <c r="A580" s="124">
        <v>574</v>
      </c>
      <c r="B580" s="71" t="s">
        <v>494</v>
      </c>
      <c r="C580" s="73" t="str">
        <f>VLOOKUP($B580,'Config Measure Rules'!$A$2:$E$139,5,FALSE)</f>
        <v>Short-Term</v>
      </c>
      <c r="D580" s="72" t="str">
        <f t="shared" si="8"/>
        <v>No</v>
      </c>
      <c r="E580" s="84"/>
      <c r="F580" s="85"/>
      <c r="G580" s="74"/>
      <c r="H580" s="93"/>
      <c r="I580" s="87"/>
      <c r="J580" s="87"/>
      <c r="K580" s="92"/>
      <c r="L580" s="87"/>
      <c r="M580" s="87"/>
      <c r="N580" s="92"/>
      <c r="O580" s="87"/>
      <c r="P580" s="88"/>
      <c r="Q580" s="89"/>
      <c r="R580" s="86"/>
      <c r="S580" s="77"/>
      <c r="T580" s="125" t="b">
        <f>VLOOKUP($B580,'Config Measure Rules'!$A$2:$D$139,2,FALSE)</f>
        <v>1</v>
      </c>
      <c r="U580" s="125" t="b">
        <f>VLOOKUP($B580,'Config Measure Rules'!$A$2:$D$139,3,FALSE)</f>
        <v>1</v>
      </c>
      <c r="V580" s="125" t="b">
        <f>VLOOKUP($B580,'Config Measure Rules'!$A$2:$D$139,4,FALSE)</f>
        <v>0</v>
      </c>
    </row>
    <row r="581" spans="1:22" x14ac:dyDescent="0.3">
      <c r="A581" s="124">
        <v>575</v>
      </c>
      <c r="B581" s="71" t="s">
        <v>494</v>
      </c>
      <c r="C581" s="73" t="str">
        <f>VLOOKUP($B581,'Config Measure Rules'!$A$2:$E$139,5,FALSE)</f>
        <v>Short-Term</v>
      </c>
      <c r="D581" s="72" t="str">
        <f t="shared" si="8"/>
        <v>No</v>
      </c>
      <c r="E581" s="84"/>
      <c r="F581" s="85"/>
      <c r="G581" s="74"/>
      <c r="H581" s="93"/>
      <c r="I581" s="87"/>
      <c r="J581" s="87"/>
      <c r="K581" s="92"/>
      <c r="L581" s="87"/>
      <c r="M581" s="87"/>
      <c r="N581" s="92"/>
      <c r="O581" s="87"/>
      <c r="P581" s="88"/>
      <c r="Q581" s="89"/>
      <c r="R581" s="86"/>
      <c r="S581" s="77"/>
      <c r="T581" s="125" t="b">
        <f>VLOOKUP($B581,'Config Measure Rules'!$A$2:$D$139,2,FALSE)</f>
        <v>1</v>
      </c>
      <c r="U581" s="125" t="b">
        <f>VLOOKUP($B581,'Config Measure Rules'!$A$2:$D$139,3,FALSE)</f>
        <v>1</v>
      </c>
      <c r="V581" s="125" t="b">
        <f>VLOOKUP($B581,'Config Measure Rules'!$A$2:$D$139,4,FALSE)</f>
        <v>0</v>
      </c>
    </row>
    <row r="582" spans="1:22" ht="62.5" x14ac:dyDescent="0.3">
      <c r="A582" s="124">
        <v>576</v>
      </c>
      <c r="B582" s="71" t="s">
        <v>495</v>
      </c>
      <c r="C582" s="72" t="str">
        <f>VLOOKUP($B582,'Config Measure Rules'!$A$2:$E$139,5,FALSE)</f>
        <v>Short-Term</v>
      </c>
      <c r="D582" s="72" t="str">
        <f t="shared" ref="D582:D645" si="9">IF(COUNTA(F582:R582)&gt;=1,"Yes", "No")</f>
        <v>No</v>
      </c>
      <c r="E582" s="73" t="s">
        <v>534</v>
      </c>
      <c r="F582" s="85"/>
      <c r="G582" s="74"/>
      <c r="H582" s="93"/>
      <c r="I582" s="88"/>
      <c r="J582" s="88"/>
      <c r="K582" s="89"/>
      <c r="L582" s="87"/>
      <c r="M582" s="87"/>
      <c r="N582" s="92"/>
      <c r="O582" s="88"/>
      <c r="P582" s="88"/>
      <c r="Q582" s="89"/>
      <c r="R582" s="86"/>
      <c r="S582" s="77"/>
      <c r="T582" s="125" t="b">
        <f>VLOOKUP($B582,'Config Measure Rules'!$A$2:$D$139,2,FALSE)</f>
        <v>1</v>
      </c>
      <c r="U582" s="125" t="b">
        <f>VLOOKUP($B582,'Config Measure Rules'!$A$2:$D$139,3,FALSE)</f>
        <v>1</v>
      </c>
      <c r="V582" s="125" t="b">
        <f>VLOOKUP($B582,'Config Measure Rules'!$A$2:$D$139,4,FALSE)</f>
        <v>0</v>
      </c>
    </row>
    <row r="583" spans="1:22" x14ac:dyDescent="0.3">
      <c r="A583" s="124">
        <v>577</v>
      </c>
      <c r="B583" s="71" t="s">
        <v>495</v>
      </c>
      <c r="C583" s="73" t="str">
        <f>VLOOKUP($B583,'Config Measure Rules'!$A$2:$E$139,5,FALSE)</f>
        <v>Short-Term</v>
      </c>
      <c r="D583" s="72" t="str">
        <f t="shared" si="9"/>
        <v>No</v>
      </c>
      <c r="E583" s="84"/>
      <c r="F583" s="85"/>
      <c r="G583" s="74"/>
      <c r="H583" s="93"/>
      <c r="I583" s="87"/>
      <c r="J583" s="87"/>
      <c r="K583" s="92"/>
      <c r="L583" s="87"/>
      <c r="M583" s="87"/>
      <c r="N583" s="92"/>
      <c r="O583" s="87"/>
      <c r="P583" s="88"/>
      <c r="Q583" s="89"/>
      <c r="R583" s="86"/>
      <c r="S583" s="77"/>
      <c r="T583" s="125" t="b">
        <f>VLOOKUP($B583,'Config Measure Rules'!$A$2:$D$139,2,FALSE)</f>
        <v>1</v>
      </c>
      <c r="U583" s="125" t="b">
        <f>VLOOKUP($B583,'Config Measure Rules'!$A$2:$D$139,3,FALSE)</f>
        <v>1</v>
      </c>
      <c r="V583" s="125" t="b">
        <f>VLOOKUP($B583,'Config Measure Rules'!$A$2:$D$139,4,FALSE)</f>
        <v>0</v>
      </c>
    </row>
    <row r="584" spans="1:22" x14ac:dyDescent="0.3">
      <c r="A584" s="124">
        <v>578</v>
      </c>
      <c r="B584" s="71" t="s">
        <v>495</v>
      </c>
      <c r="C584" s="73" t="str">
        <f>VLOOKUP($B584,'Config Measure Rules'!$A$2:$E$139,5,FALSE)</f>
        <v>Short-Term</v>
      </c>
      <c r="D584" s="72" t="str">
        <f t="shared" si="9"/>
        <v>No</v>
      </c>
      <c r="E584" s="84"/>
      <c r="F584" s="85"/>
      <c r="G584" s="74"/>
      <c r="H584" s="93"/>
      <c r="I584" s="87"/>
      <c r="J584" s="87"/>
      <c r="K584" s="92"/>
      <c r="L584" s="87"/>
      <c r="M584" s="87"/>
      <c r="N584" s="92"/>
      <c r="O584" s="87"/>
      <c r="P584" s="88"/>
      <c r="Q584" s="89"/>
      <c r="R584" s="86"/>
      <c r="S584" s="77"/>
      <c r="T584" s="125" t="b">
        <f>VLOOKUP($B584,'Config Measure Rules'!$A$2:$D$139,2,FALSE)</f>
        <v>1</v>
      </c>
      <c r="U584" s="125" t="b">
        <f>VLOOKUP($B584,'Config Measure Rules'!$A$2:$D$139,3,FALSE)</f>
        <v>1</v>
      </c>
      <c r="V584" s="125" t="b">
        <f>VLOOKUP($B584,'Config Measure Rules'!$A$2:$D$139,4,FALSE)</f>
        <v>0</v>
      </c>
    </row>
    <row r="585" spans="1:22" x14ac:dyDescent="0.3">
      <c r="A585" s="124">
        <v>579</v>
      </c>
      <c r="B585" s="71" t="s">
        <v>495</v>
      </c>
      <c r="C585" s="73" t="str">
        <f>VLOOKUP($B585,'Config Measure Rules'!$A$2:$E$139,5,FALSE)</f>
        <v>Short-Term</v>
      </c>
      <c r="D585" s="72" t="str">
        <f t="shared" si="9"/>
        <v>No</v>
      </c>
      <c r="E585" s="84"/>
      <c r="F585" s="85"/>
      <c r="G585" s="74"/>
      <c r="H585" s="93"/>
      <c r="I585" s="87"/>
      <c r="J585" s="87"/>
      <c r="K585" s="92"/>
      <c r="L585" s="87"/>
      <c r="M585" s="87"/>
      <c r="N585" s="92"/>
      <c r="O585" s="87"/>
      <c r="P585" s="88"/>
      <c r="Q585" s="89"/>
      <c r="R585" s="86"/>
      <c r="S585" s="77"/>
      <c r="T585" s="125" t="b">
        <f>VLOOKUP($B585,'Config Measure Rules'!$A$2:$D$139,2,FALSE)</f>
        <v>1</v>
      </c>
      <c r="U585" s="125" t="b">
        <f>VLOOKUP($B585,'Config Measure Rules'!$A$2:$D$139,3,FALSE)</f>
        <v>1</v>
      </c>
      <c r="V585" s="125" t="b">
        <f>VLOOKUP($B585,'Config Measure Rules'!$A$2:$D$139,4,FALSE)</f>
        <v>0</v>
      </c>
    </row>
    <row r="586" spans="1:22" x14ac:dyDescent="0.3">
      <c r="A586" s="124">
        <v>580</v>
      </c>
      <c r="B586" s="71" t="s">
        <v>495</v>
      </c>
      <c r="C586" s="73" t="str">
        <f>VLOOKUP($B586,'Config Measure Rules'!$A$2:$E$139,5,FALSE)</f>
        <v>Short-Term</v>
      </c>
      <c r="D586" s="72" t="str">
        <f t="shared" si="9"/>
        <v>No</v>
      </c>
      <c r="E586" s="84"/>
      <c r="F586" s="85"/>
      <c r="G586" s="74"/>
      <c r="H586" s="93"/>
      <c r="I586" s="87"/>
      <c r="J586" s="87"/>
      <c r="K586" s="92"/>
      <c r="L586" s="87"/>
      <c r="M586" s="87"/>
      <c r="N586" s="92"/>
      <c r="O586" s="87"/>
      <c r="P586" s="88"/>
      <c r="Q586" s="89"/>
      <c r="R586" s="86"/>
      <c r="S586" s="77"/>
      <c r="T586" s="125" t="b">
        <f>VLOOKUP($B586,'Config Measure Rules'!$A$2:$D$139,2,FALSE)</f>
        <v>1</v>
      </c>
      <c r="U586" s="125" t="b">
        <f>VLOOKUP($B586,'Config Measure Rules'!$A$2:$D$139,3,FALSE)</f>
        <v>1</v>
      </c>
      <c r="V586" s="125" t="b">
        <f>VLOOKUP($B586,'Config Measure Rules'!$A$2:$D$139,4,FALSE)</f>
        <v>0</v>
      </c>
    </row>
    <row r="587" spans="1:22" ht="50" x14ac:dyDescent="0.3">
      <c r="A587" s="124">
        <v>581</v>
      </c>
      <c r="B587" s="71" t="s">
        <v>496</v>
      </c>
      <c r="C587" s="72" t="str">
        <f>VLOOKUP($B587,'Config Measure Rules'!$A$2:$E$139,5,FALSE)</f>
        <v>Short-Term</v>
      </c>
      <c r="D587" s="72" t="str">
        <f t="shared" si="9"/>
        <v>No</v>
      </c>
      <c r="E587" s="73" t="s">
        <v>354</v>
      </c>
      <c r="F587" s="85"/>
      <c r="G587" s="74"/>
      <c r="H587" s="93"/>
      <c r="I587" s="88"/>
      <c r="J587" s="88"/>
      <c r="K587" s="89"/>
      <c r="L587" s="87"/>
      <c r="M587" s="87"/>
      <c r="N587" s="92"/>
      <c r="O587" s="88"/>
      <c r="P587" s="88"/>
      <c r="Q587" s="89"/>
      <c r="R587" s="86"/>
      <c r="S587" s="77"/>
      <c r="T587" s="125" t="b">
        <f>VLOOKUP($B587,'Config Measure Rules'!$A$2:$D$139,2,FALSE)</f>
        <v>1</v>
      </c>
      <c r="U587" s="125" t="b">
        <f>VLOOKUP($B587,'Config Measure Rules'!$A$2:$D$139,3,FALSE)</f>
        <v>1</v>
      </c>
      <c r="V587" s="125" t="b">
        <f>VLOOKUP($B587,'Config Measure Rules'!$A$2:$D$139,4,FALSE)</f>
        <v>0</v>
      </c>
    </row>
    <row r="588" spans="1:22" x14ac:dyDescent="0.3">
      <c r="A588" s="124">
        <v>582</v>
      </c>
      <c r="B588" s="71" t="s">
        <v>496</v>
      </c>
      <c r="C588" s="73" t="str">
        <f>VLOOKUP($B588,'Config Measure Rules'!$A$2:$E$139,5,FALSE)</f>
        <v>Short-Term</v>
      </c>
      <c r="D588" s="72" t="str">
        <f t="shared" si="9"/>
        <v>No</v>
      </c>
      <c r="E588" s="84"/>
      <c r="F588" s="85"/>
      <c r="G588" s="74"/>
      <c r="H588" s="93"/>
      <c r="I588" s="87"/>
      <c r="J588" s="87"/>
      <c r="K588" s="92"/>
      <c r="L588" s="87"/>
      <c r="M588" s="87"/>
      <c r="N588" s="92"/>
      <c r="O588" s="87"/>
      <c r="P588" s="88"/>
      <c r="Q588" s="89"/>
      <c r="R588" s="86"/>
      <c r="S588" s="77"/>
      <c r="T588" s="125" t="b">
        <f>VLOOKUP($B588,'Config Measure Rules'!$A$2:$D$139,2,FALSE)</f>
        <v>1</v>
      </c>
      <c r="U588" s="125" t="b">
        <f>VLOOKUP($B588,'Config Measure Rules'!$A$2:$D$139,3,FALSE)</f>
        <v>1</v>
      </c>
      <c r="V588" s="125" t="b">
        <f>VLOOKUP($B588,'Config Measure Rules'!$A$2:$D$139,4,FALSE)</f>
        <v>0</v>
      </c>
    </row>
    <row r="589" spans="1:22" x14ac:dyDescent="0.3">
      <c r="A589" s="124">
        <v>583</v>
      </c>
      <c r="B589" s="71" t="s">
        <v>496</v>
      </c>
      <c r="C589" s="73" t="str">
        <f>VLOOKUP($B589,'Config Measure Rules'!$A$2:$E$139,5,FALSE)</f>
        <v>Short-Term</v>
      </c>
      <c r="D589" s="72" t="str">
        <f t="shared" si="9"/>
        <v>No</v>
      </c>
      <c r="E589" s="84"/>
      <c r="F589" s="85"/>
      <c r="G589" s="74"/>
      <c r="H589" s="93"/>
      <c r="I589" s="87"/>
      <c r="J589" s="87"/>
      <c r="K589" s="92"/>
      <c r="L589" s="87"/>
      <c r="M589" s="87"/>
      <c r="N589" s="92"/>
      <c r="O589" s="87"/>
      <c r="P589" s="88"/>
      <c r="Q589" s="89"/>
      <c r="R589" s="86"/>
      <c r="S589" s="77"/>
      <c r="T589" s="125" t="b">
        <f>VLOOKUP($B589,'Config Measure Rules'!$A$2:$D$139,2,FALSE)</f>
        <v>1</v>
      </c>
      <c r="U589" s="125" t="b">
        <f>VLOOKUP($B589,'Config Measure Rules'!$A$2:$D$139,3,FALSE)</f>
        <v>1</v>
      </c>
      <c r="V589" s="125" t="b">
        <f>VLOOKUP($B589,'Config Measure Rules'!$A$2:$D$139,4,FALSE)</f>
        <v>0</v>
      </c>
    </row>
    <row r="590" spans="1:22" x14ac:dyDescent="0.3">
      <c r="A590" s="124">
        <v>584</v>
      </c>
      <c r="B590" s="71" t="s">
        <v>496</v>
      </c>
      <c r="C590" s="73" t="str">
        <f>VLOOKUP($B590,'Config Measure Rules'!$A$2:$E$139,5,FALSE)</f>
        <v>Short-Term</v>
      </c>
      <c r="D590" s="72" t="str">
        <f t="shared" si="9"/>
        <v>No</v>
      </c>
      <c r="E590" s="84"/>
      <c r="F590" s="85"/>
      <c r="G590" s="74"/>
      <c r="H590" s="93"/>
      <c r="I590" s="87"/>
      <c r="J590" s="87"/>
      <c r="K590" s="92"/>
      <c r="L590" s="87"/>
      <c r="M590" s="87"/>
      <c r="N590" s="92"/>
      <c r="O590" s="87"/>
      <c r="P590" s="88"/>
      <c r="Q590" s="89"/>
      <c r="R590" s="86"/>
      <c r="S590" s="77"/>
      <c r="T590" s="125" t="b">
        <f>VLOOKUP($B590,'Config Measure Rules'!$A$2:$D$139,2,FALSE)</f>
        <v>1</v>
      </c>
      <c r="U590" s="125" t="b">
        <f>VLOOKUP($B590,'Config Measure Rules'!$A$2:$D$139,3,FALSE)</f>
        <v>1</v>
      </c>
      <c r="V590" s="125" t="b">
        <f>VLOOKUP($B590,'Config Measure Rules'!$A$2:$D$139,4,FALSE)</f>
        <v>0</v>
      </c>
    </row>
    <row r="591" spans="1:22" x14ac:dyDescent="0.3">
      <c r="A591" s="124">
        <v>585</v>
      </c>
      <c r="B591" s="71" t="s">
        <v>496</v>
      </c>
      <c r="C591" s="73" t="str">
        <f>VLOOKUP($B591,'Config Measure Rules'!$A$2:$E$139,5,FALSE)</f>
        <v>Short-Term</v>
      </c>
      <c r="D591" s="72" t="str">
        <f t="shared" si="9"/>
        <v>No</v>
      </c>
      <c r="E591" s="84"/>
      <c r="F591" s="85"/>
      <c r="G591" s="74"/>
      <c r="H591" s="93"/>
      <c r="I591" s="87"/>
      <c r="J591" s="87"/>
      <c r="K591" s="92"/>
      <c r="L591" s="87"/>
      <c r="M591" s="87"/>
      <c r="N591" s="92"/>
      <c r="O591" s="87"/>
      <c r="P591" s="88"/>
      <c r="Q591" s="89"/>
      <c r="R591" s="86"/>
      <c r="S591" s="77"/>
      <c r="T591" s="125" t="b">
        <f>VLOOKUP($B591,'Config Measure Rules'!$A$2:$D$139,2,FALSE)</f>
        <v>1</v>
      </c>
      <c r="U591" s="125" t="b">
        <f>VLOOKUP($B591,'Config Measure Rules'!$A$2:$D$139,3,FALSE)</f>
        <v>1</v>
      </c>
      <c r="V591" s="125" t="b">
        <f>VLOOKUP($B591,'Config Measure Rules'!$A$2:$D$139,4,FALSE)</f>
        <v>0</v>
      </c>
    </row>
    <row r="592" spans="1:22" ht="50" x14ac:dyDescent="0.3">
      <c r="A592" s="124">
        <v>586</v>
      </c>
      <c r="B592" s="71" t="s">
        <v>497</v>
      </c>
      <c r="C592" s="72" t="str">
        <f>VLOOKUP($B592,'Config Measure Rules'!$A$2:$E$139,5,FALSE)</f>
        <v>Short-Term</v>
      </c>
      <c r="D592" s="72" t="str">
        <f t="shared" si="9"/>
        <v>No</v>
      </c>
      <c r="E592" s="73" t="s">
        <v>355</v>
      </c>
      <c r="F592" s="85"/>
      <c r="G592" s="74"/>
      <c r="H592" s="93"/>
      <c r="I592" s="88"/>
      <c r="J592" s="88"/>
      <c r="K592" s="89"/>
      <c r="L592" s="87"/>
      <c r="M592" s="87"/>
      <c r="N592" s="92"/>
      <c r="O592" s="88"/>
      <c r="P592" s="88"/>
      <c r="Q592" s="89"/>
      <c r="R592" s="86"/>
      <c r="S592" s="77"/>
      <c r="T592" s="125" t="b">
        <f>VLOOKUP($B592,'Config Measure Rules'!$A$2:$D$139,2,FALSE)</f>
        <v>1</v>
      </c>
      <c r="U592" s="125" t="b">
        <f>VLOOKUP($B592,'Config Measure Rules'!$A$2:$D$139,3,FALSE)</f>
        <v>1</v>
      </c>
      <c r="V592" s="125" t="b">
        <f>VLOOKUP($B592,'Config Measure Rules'!$A$2:$D$139,4,FALSE)</f>
        <v>0</v>
      </c>
    </row>
    <row r="593" spans="1:22" x14ac:dyDescent="0.3">
      <c r="A593" s="124">
        <v>587</v>
      </c>
      <c r="B593" s="71" t="s">
        <v>497</v>
      </c>
      <c r="C593" s="73" t="str">
        <f>VLOOKUP($B593,'Config Measure Rules'!$A$2:$E$139,5,FALSE)</f>
        <v>Short-Term</v>
      </c>
      <c r="D593" s="72" t="str">
        <f t="shared" si="9"/>
        <v>No</v>
      </c>
      <c r="E593" s="84"/>
      <c r="F593" s="85"/>
      <c r="G593" s="74"/>
      <c r="H593" s="93"/>
      <c r="I593" s="87"/>
      <c r="J593" s="87"/>
      <c r="K593" s="92"/>
      <c r="L593" s="87"/>
      <c r="M593" s="87"/>
      <c r="N593" s="92"/>
      <c r="O593" s="87"/>
      <c r="P593" s="88"/>
      <c r="Q593" s="89"/>
      <c r="R593" s="86"/>
      <c r="S593" s="77"/>
      <c r="T593" s="125" t="b">
        <f>VLOOKUP($B593,'Config Measure Rules'!$A$2:$D$139,2,FALSE)</f>
        <v>1</v>
      </c>
      <c r="U593" s="125" t="b">
        <f>VLOOKUP($B593,'Config Measure Rules'!$A$2:$D$139,3,FALSE)</f>
        <v>1</v>
      </c>
      <c r="V593" s="125" t="b">
        <f>VLOOKUP($B593,'Config Measure Rules'!$A$2:$D$139,4,FALSE)</f>
        <v>0</v>
      </c>
    </row>
    <row r="594" spans="1:22" x14ac:dyDescent="0.3">
      <c r="A594" s="124">
        <v>588</v>
      </c>
      <c r="B594" s="71" t="s">
        <v>497</v>
      </c>
      <c r="C594" s="73" t="str">
        <f>VLOOKUP($B594,'Config Measure Rules'!$A$2:$E$139,5,FALSE)</f>
        <v>Short-Term</v>
      </c>
      <c r="D594" s="72" t="str">
        <f t="shared" si="9"/>
        <v>No</v>
      </c>
      <c r="E594" s="84"/>
      <c r="F594" s="85"/>
      <c r="G594" s="74"/>
      <c r="H594" s="93"/>
      <c r="I594" s="87"/>
      <c r="J594" s="87"/>
      <c r="K594" s="92"/>
      <c r="L594" s="87"/>
      <c r="M594" s="87"/>
      <c r="N594" s="92"/>
      <c r="O594" s="87"/>
      <c r="P594" s="88"/>
      <c r="Q594" s="89"/>
      <c r="R594" s="86"/>
      <c r="S594" s="77"/>
      <c r="T594" s="125" t="b">
        <f>VLOOKUP($B594,'Config Measure Rules'!$A$2:$D$139,2,FALSE)</f>
        <v>1</v>
      </c>
      <c r="U594" s="125" t="b">
        <f>VLOOKUP($B594,'Config Measure Rules'!$A$2:$D$139,3,FALSE)</f>
        <v>1</v>
      </c>
      <c r="V594" s="125" t="b">
        <f>VLOOKUP($B594,'Config Measure Rules'!$A$2:$D$139,4,FALSE)</f>
        <v>0</v>
      </c>
    </row>
    <row r="595" spans="1:22" x14ac:dyDescent="0.3">
      <c r="A595" s="124">
        <v>589</v>
      </c>
      <c r="B595" s="71" t="s">
        <v>497</v>
      </c>
      <c r="C595" s="73" t="str">
        <f>VLOOKUP($B595,'Config Measure Rules'!$A$2:$E$139,5,FALSE)</f>
        <v>Short-Term</v>
      </c>
      <c r="D595" s="72" t="str">
        <f t="shared" si="9"/>
        <v>No</v>
      </c>
      <c r="E595" s="84"/>
      <c r="F595" s="85"/>
      <c r="G595" s="74"/>
      <c r="H595" s="93"/>
      <c r="I595" s="87"/>
      <c r="J595" s="87"/>
      <c r="K595" s="92"/>
      <c r="L595" s="87"/>
      <c r="M595" s="87"/>
      <c r="N595" s="92"/>
      <c r="O595" s="87"/>
      <c r="P595" s="88"/>
      <c r="Q595" s="89"/>
      <c r="R595" s="86"/>
      <c r="S595" s="77"/>
      <c r="T595" s="125" t="b">
        <f>VLOOKUP($B595,'Config Measure Rules'!$A$2:$D$139,2,FALSE)</f>
        <v>1</v>
      </c>
      <c r="U595" s="125" t="b">
        <f>VLOOKUP($B595,'Config Measure Rules'!$A$2:$D$139,3,FALSE)</f>
        <v>1</v>
      </c>
      <c r="V595" s="125" t="b">
        <f>VLOOKUP($B595,'Config Measure Rules'!$A$2:$D$139,4,FALSE)</f>
        <v>0</v>
      </c>
    </row>
    <row r="596" spans="1:22" x14ac:dyDescent="0.3">
      <c r="A596" s="124">
        <v>590</v>
      </c>
      <c r="B596" s="71" t="s">
        <v>497</v>
      </c>
      <c r="C596" s="73" t="str">
        <f>VLOOKUP($B596,'Config Measure Rules'!$A$2:$E$139,5,FALSE)</f>
        <v>Short-Term</v>
      </c>
      <c r="D596" s="72" t="str">
        <f t="shared" si="9"/>
        <v>No</v>
      </c>
      <c r="E596" s="84"/>
      <c r="F596" s="85"/>
      <c r="G596" s="74"/>
      <c r="H596" s="93"/>
      <c r="I596" s="87"/>
      <c r="J596" s="87"/>
      <c r="K596" s="92"/>
      <c r="L596" s="87"/>
      <c r="M596" s="87"/>
      <c r="N596" s="92"/>
      <c r="O596" s="87"/>
      <c r="P596" s="88"/>
      <c r="Q596" s="89"/>
      <c r="R596" s="86"/>
      <c r="S596" s="77"/>
      <c r="T596" s="125" t="b">
        <f>VLOOKUP($B596,'Config Measure Rules'!$A$2:$D$139,2,FALSE)</f>
        <v>1</v>
      </c>
      <c r="U596" s="125" t="b">
        <f>VLOOKUP($B596,'Config Measure Rules'!$A$2:$D$139,3,FALSE)</f>
        <v>1</v>
      </c>
      <c r="V596" s="125" t="b">
        <f>VLOOKUP($B596,'Config Measure Rules'!$A$2:$D$139,4,FALSE)</f>
        <v>0</v>
      </c>
    </row>
    <row r="597" spans="1:22" ht="37.5" x14ac:dyDescent="0.3">
      <c r="A597" s="124">
        <v>591</v>
      </c>
      <c r="B597" s="71" t="s">
        <v>498</v>
      </c>
      <c r="C597" s="72" t="str">
        <f>VLOOKUP($B597,'Config Measure Rules'!$A$2:$E$139,5,FALSE)</f>
        <v>Intermediate</v>
      </c>
      <c r="D597" s="72" t="str">
        <f t="shared" si="9"/>
        <v>No</v>
      </c>
      <c r="E597" s="73" t="s">
        <v>356</v>
      </c>
      <c r="F597" s="85"/>
      <c r="G597" s="74"/>
      <c r="H597" s="93"/>
      <c r="I597" s="88"/>
      <c r="J597" s="88"/>
      <c r="K597" s="89"/>
      <c r="L597" s="87"/>
      <c r="M597" s="87"/>
      <c r="N597" s="92"/>
      <c r="O597" s="88"/>
      <c r="P597" s="88"/>
      <c r="Q597" s="89"/>
      <c r="R597" s="86"/>
      <c r="S597" s="77"/>
      <c r="T597" s="125" t="b">
        <f>VLOOKUP($B597,'Config Measure Rules'!$A$2:$D$139,2,FALSE)</f>
        <v>1</v>
      </c>
      <c r="U597" s="125" t="b">
        <f>VLOOKUP($B597,'Config Measure Rules'!$A$2:$D$139,3,FALSE)</f>
        <v>1</v>
      </c>
      <c r="V597" s="125" t="b">
        <f>VLOOKUP($B597,'Config Measure Rules'!$A$2:$D$139,4,FALSE)</f>
        <v>0</v>
      </c>
    </row>
    <row r="598" spans="1:22" x14ac:dyDescent="0.3">
      <c r="A598" s="124">
        <v>592</v>
      </c>
      <c r="B598" s="71" t="s">
        <v>498</v>
      </c>
      <c r="C598" s="73" t="str">
        <f>VLOOKUP($B598,'Config Measure Rules'!$A$2:$E$139,5,FALSE)</f>
        <v>Intermediate</v>
      </c>
      <c r="D598" s="72" t="str">
        <f t="shared" si="9"/>
        <v>No</v>
      </c>
      <c r="E598" s="84"/>
      <c r="F598" s="85"/>
      <c r="G598" s="74"/>
      <c r="H598" s="93"/>
      <c r="I598" s="87"/>
      <c r="J598" s="87"/>
      <c r="K598" s="92"/>
      <c r="L598" s="87"/>
      <c r="M598" s="87"/>
      <c r="N598" s="92"/>
      <c r="O598" s="87"/>
      <c r="P598" s="88"/>
      <c r="Q598" s="89"/>
      <c r="R598" s="86"/>
      <c r="S598" s="77"/>
      <c r="T598" s="125" t="b">
        <f>VLOOKUP($B598,'Config Measure Rules'!$A$2:$D$139,2,FALSE)</f>
        <v>1</v>
      </c>
      <c r="U598" s="125" t="b">
        <f>VLOOKUP($B598,'Config Measure Rules'!$A$2:$D$139,3,FALSE)</f>
        <v>1</v>
      </c>
      <c r="V598" s="125" t="b">
        <f>VLOOKUP($B598,'Config Measure Rules'!$A$2:$D$139,4,FALSE)</f>
        <v>0</v>
      </c>
    </row>
    <row r="599" spans="1:22" x14ac:dyDescent="0.3">
      <c r="A599" s="124">
        <v>593</v>
      </c>
      <c r="B599" s="71" t="s">
        <v>498</v>
      </c>
      <c r="C599" s="73" t="str">
        <f>VLOOKUP($B599,'Config Measure Rules'!$A$2:$E$139,5,FALSE)</f>
        <v>Intermediate</v>
      </c>
      <c r="D599" s="72" t="str">
        <f t="shared" si="9"/>
        <v>No</v>
      </c>
      <c r="E599" s="84"/>
      <c r="F599" s="85"/>
      <c r="G599" s="74"/>
      <c r="H599" s="93"/>
      <c r="I599" s="87"/>
      <c r="J599" s="87"/>
      <c r="K599" s="92"/>
      <c r="L599" s="87"/>
      <c r="M599" s="87"/>
      <c r="N599" s="92"/>
      <c r="O599" s="87"/>
      <c r="P599" s="88"/>
      <c r="Q599" s="89"/>
      <c r="R599" s="86"/>
      <c r="S599" s="77"/>
      <c r="T599" s="125" t="b">
        <f>VLOOKUP($B599,'Config Measure Rules'!$A$2:$D$139,2,FALSE)</f>
        <v>1</v>
      </c>
      <c r="U599" s="125" t="b">
        <f>VLOOKUP($B599,'Config Measure Rules'!$A$2:$D$139,3,FALSE)</f>
        <v>1</v>
      </c>
      <c r="V599" s="125" t="b">
        <f>VLOOKUP($B599,'Config Measure Rules'!$A$2:$D$139,4,FALSE)</f>
        <v>0</v>
      </c>
    </row>
    <row r="600" spans="1:22" x14ac:dyDescent="0.3">
      <c r="A600" s="124">
        <v>594</v>
      </c>
      <c r="B600" s="71" t="s">
        <v>498</v>
      </c>
      <c r="C600" s="73" t="str">
        <f>VLOOKUP($B600,'Config Measure Rules'!$A$2:$E$139,5,FALSE)</f>
        <v>Intermediate</v>
      </c>
      <c r="D600" s="72" t="str">
        <f t="shared" si="9"/>
        <v>No</v>
      </c>
      <c r="E600" s="84"/>
      <c r="F600" s="85"/>
      <c r="G600" s="74"/>
      <c r="H600" s="93"/>
      <c r="I600" s="87"/>
      <c r="J600" s="87"/>
      <c r="K600" s="92"/>
      <c r="L600" s="87"/>
      <c r="M600" s="87"/>
      <c r="N600" s="92"/>
      <c r="O600" s="87"/>
      <c r="P600" s="88"/>
      <c r="Q600" s="89"/>
      <c r="R600" s="86"/>
      <c r="S600" s="77"/>
      <c r="T600" s="125" t="b">
        <f>VLOOKUP($B600,'Config Measure Rules'!$A$2:$D$139,2,FALSE)</f>
        <v>1</v>
      </c>
      <c r="U600" s="125" t="b">
        <f>VLOOKUP($B600,'Config Measure Rules'!$A$2:$D$139,3,FALSE)</f>
        <v>1</v>
      </c>
      <c r="V600" s="125" t="b">
        <f>VLOOKUP($B600,'Config Measure Rules'!$A$2:$D$139,4,FALSE)</f>
        <v>0</v>
      </c>
    </row>
    <row r="601" spans="1:22" x14ac:dyDescent="0.3">
      <c r="A601" s="124">
        <v>595</v>
      </c>
      <c r="B601" s="71" t="s">
        <v>498</v>
      </c>
      <c r="C601" s="73" t="str">
        <f>VLOOKUP($B601,'Config Measure Rules'!$A$2:$E$139,5,FALSE)</f>
        <v>Intermediate</v>
      </c>
      <c r="D601" s="72" t="str">
        <f t="shared" si="9"/>
        <v>No</v>
      </c>
      <c r="E601" s="84"/>
      <c r="F601" s="85"/>
      <c r="G601" s="74"/>
      <c r="H601" s="93"/>
      <c r="I601" s="87"/>
      <c r="J601" s="87"/>
      <c r="K601" s="92"/>
      <c r="L601" s="87"/>
      <c r="M601" s="87"/>
      <c r="N601" s="92"/>
      <c r="O601" s="87"/>
      <c r="P601" s="88"/>
      <c r="Q601" s="89"/>
      <c r="R601" s="86"/>
      <c r="S601" s="77"/>
      <c r="T601" s="125" t="b">
        <f>VLOOKUP($B601,'Config Measure Rules'!$A$2:$D$139,2,FALSE)</f>
        <v>1</v>
      </c>
      <c r="U601" s="125" t="b">
        <f>VLOOKUP($B601,'Config Measure Rules'!$A$2:$D$139,3,FALSE)</f>
        <v>1</v>
      </c>
      <c r="V601" s="125" t="b">
        <f>VLOOKUP($B601,'Config Measure Rules'!$A$2:$D$139,4,FALSE)</f>
        <v>0</v>
      </c>
    </row>
    <row r="602" spans="1:22" ht="37.5" x14ac:dyDescent="0.3">
      <c r="A602" s="124">
        <v>596</v>
      </c>
      <c r="B602" s="71" t="s">
        <v>499</v>
      </c>
      <c r="C602" s="72" t="str">
        <f>VLOOKUP($B602,'Config Measure Rules'!$A$2:$E$139,5,FALSE)</f>
        <v>Intermediate</v>
      </c>
      <c r="D602" s="72" t="str">
        <f t="shared" si="9"/>
        <v>No</v>
      </c>
      <c r="E602" s="73" t="s">
        <v>357</v>
      </c>
      <c r="F602" s="85"/>
      <c r="G602" s="74"/>
      <c r="H602" s="93"/>
      <c r="I602" s="88"/>
      <c r="J602" s="88"/>
      <c r="K602" s="89"/>
      <c r="L602" s="87"/>
      <c r="M602" s="87"/>
      <c r="N602" s="92"/>
      <c r="O602" s="88"/>
      <c r="P602" s="88"/>
      <c r="Q602" s="89"/>
      <c r="R602" s="86"/>
      <c r="S602" s="77"/>
      <c r="T602" s="125" t="b">
        <f>VLOOKUP($B602,'Config Measure Rules'!$A$2:$D$139,2,FALSE)</f>
        <v>1</v>
      </c>
      <c r="U602" s="125" t="b">
        <f>VLOOKUP($B602,'Config Measure Rules'!$A$2:$D$139,3,FALSE)</f>
        <v>1</v>
      </c>
      <c r="V602" s="125" t="b">
        <f>VLOOKUP($B602,'Config Measure Rules'!$A$2:$D$139,4,FALSE)</f>
        <v>0</v>
      </c>
    </row>
    <row r="603" spans="1:22" x14ac:dyDescent="0.3">
      <c r="A603" s="124">
        <v>597</v>
      </c>
      <c r="B603" s="71" t="s">
        <v>499</v>
      </c>
      <c r="C603" s="73" t="str">
        <f>VLOOKUP($B603,'Config Measure Rules'!$A$2:$E$139,5,FALSE)</f>
        <v>Intermediate</v>
      </c>
      <c r="D603" s="72" t="str">
        <f t="shared" si="9"/>
        <v>No</v>
      </c>
      <c r="E603" s="84"/>
      <c r="F603" s="85"/>
      <c r="G603" s="74"/>
      <c r="H603" s="93"/>
      <c r="I603" s="87"/>
      <c r="J603" s="87"/>
      <c r="K603" s="92"/>
      <c r="L603" s="87"/>
      <c r="M603" s="87"/>
      <c r="N603" s="92"/>
      <c r="O603" s="87"/>
      <c r="P603" s="88"/>
      <c r="Q603" s="89"/>
      <c r="R603" s="86"/>
      <c r="S603" s="77"/>
      <c r="T603" s="125" t="b">
        <f>VLOOKUP($B603,'Config Measure Rules'!$A$2:$D$139,2,FALSE)</f>
        <v>1</v>
      </c>
      <c r="U603" s="125" t="b">
        <f>VLOOKUP($B603,'Config Measure Rules'!$A$2:$D$139,3,FALSE)</f>
        <v>1</v>
      </c>
      <c r="V603" s="125" t="b">
        <f>VLOOKUP($B603,'Config Measure Rules'!$A$2:$D$139,4,FALSE)</f>
        <v>0</v>
      </c>
    </row>
    <row r="604" spans="1:22" x14ac:dyDescent="0.3">
      <c r="A604" s="124">
        <v>598</v>
      </c>
      <c r="B604" s="71" t="s">
        <v>499</v>
      </c>
      <c r="C604" s="73" t="str">
        <f>VLOOKUP($B604,'Config Measure Rules'!$A$2:$E$139,5,FALSE)</f>
        <v>Intermediate</v>
      </c>
      <c r="D604" s="72" t="str">
        <f t="shared" si="9"/>
        <v>No</v>
      </c>
      <c r="E604" s="84"/>
      <c r="F604" s="85"/>
      <c r="G604" s="74"/>
      <c r="H604" s="93"/>
      <c r="I604" s="87"/>
      <c r="J604" s="87"/>
      <c r="K604" s="92"/>
      <c r="L604" s="87"/>
      <c r="M604" s="87"/>
      <c r="N604" s="92"/>
      <c r="O604" s="87"/>
      <c r="P604" s="88"/>
      <c r="Q604" s="89"/>
      <c r="R604" s="86"/>
      <c r="S604" s="77"/>
      <c r="T604" s="125" t="b">
        <f>VLOOKUP($B604,'Config Measure Rules'!$A$2:$D$139,2,FALSE)</f>
        <v>1</v>
      </c>
      <c r="U604" s="125" t="b">
        <f>VLOOKUP($B604,'Config Measure Rules'!$A$2:$D$139,3,FALSE)</f>
        <v>1</v>
      </c>
      <c r="V604" s="125" t="b">
        <f>VLOOKUP($B604,'Config Measure Rules'!$A$2:$D$139,4,FALSE)</f>
        <v>0</v>
      </c>
    </row>
    <row r="605" spans="1:22" x14ac:dyDescent="0.3">
      <c r="A605" s="124">
        <v>599</v>
      </c>
      <c r="B605" s="71" t="s">
        <v>499</v>
      </c>
      <c r="C605" s="73" t="str">
        <f>VLOOKUP($B605,'Config Measure Rules'!$A$2:$E$139,5,FALSE)</f>
        <v>Intermediate</v>
      </c>
      <c r="D605" s="72" t="str">
        <f t="shared" si="9"/>
        <v>No</v>
      </c>
      <c r="E605" s="84"/>
      <c r="F605" s="85"/>
      <c r="G605" s="74"/>
      <c r="H605" s="93"/>
      <c r="I605" s="87"/>
      <c r="J605" s="87"/>
      <c r="K605" s="92"/>
      <c r="L605" s="87"/>
      <c r="M605" s="87"/>
      <c r="N605" s="92"/>
      <c r="O605" s="87"/>
      <c r="P605" s="88"/>
      <c r="Q605" s="89"/>
      <c r="R605" s="86"/>
      <c r="S605" s="77"/>
      <c r="T605" s="125" t="b">
        <f>VLOOKUP($B605,'Config Measure Rules'!$A$2:$D$139,2,FALSE)</f>
        <v>1</v>
      </c>
      <c r="U605" s="125" t="b">
        <f>VLOOKUP($B605,'Config Measure Rules'!$A$2:$D$139,3,FALSE)</f>
        <v>1</v>
      </c>
      <c r="V605" s="125" t="b">
        <f>VLOOKUP($B605,'Config Measure Rules'!$A$2:$D$139,4,FALSE)</f>
        <v>0</v>
      </c>
    </row>
    <row r="606" spans="1:22" x14ac:dyDescent="0.3">
      <c r="A606" s="124">
        <v>600</v>
      </c>
      <c r="B606" s="71" t="s">
        <v>499</v>
      </c>
      <c r="C606" s="73" t="str">
        <f>VLOOKUP($B606,'Config Measure Rules'!$A$2:$E$139,5,FALSE)</f>
        <v>Intermediate</v>
      </c>
      <c r="D606" s="72" t="str">
        <f t="shared" si="9"/>
        <v>No</v>
      </c>
      <c r="E606" s="84"/>
      <c r="F606" s="85"/>
      <c r="G606" s="74"/>
      <c r="H606" s="93"/>
      <c r="I606" s="87"/>
      <c r="J606" s="87"/>
      <c r="K606" s="92"/>
      <c r="L606" s="87"/>
      <c r="M606" s="87"/>
      <c r="N606" s="92"/>
      <c r="O606" s="87"/>
      <c r="P606" s="88"/>
      <c r="Q606" s="89"/>
      <c r="R606" s="86"/>
      <c r="S606" s="77"/>
      <c r="T606" s="125" t="b">
        <f>VLOOKUP($B606,'Config Measure Rules'!$A$2:$D$139,2,FALSE)</f>
        <v>1</v>
      </c>
      <c r="U606" s="125" t="b">
        <f>VLOOKUP($B606,'Config Measure Rules'!$A$2:$D$139,3,FALSE)</f>
        <v>1</v>
      </c>
      <c r="V606" s="125" t="b">
        <f>VLOOKUP($B606,'Config Measure Rules'!$A$2:$D$139,4,FALSE)</f>
        <v>0</v>
      </c>
    </row>
    <row r="607" spans="1:22" ht="50" x14ac:dyDescent="0.3">
      <c r="A607" s="124">
        <v>601</v>
      </c>
      <c r="B607" s="71" t="s">
        <v>500</v>
      </c>
      <c r="C607" s="72" t="str">
        <f>VLOOKUP($B607,'Config Measure Rules'!$A$2:$E$139,5,FALSE)</f>
        <v>Intermediate</v>
      </c>
      <c r="D607" s="72" t="str">
        <f t="shared" si="9"/>
        <v>No</v>
      </c>
      <c r="E607" s="73" t="s">
        <v>358</v>
      </c>
      <c r="F607" s="85"/>
      <c r="G607" s="74"/>
      <c r="H607" s="93"/>
      <c r="I607" s="88"/>
      <c r="J607" s="88"/>
      <c r="K607" s="89"/>
      <c r="L607" s="87"/>
      <c r="M607" s="87"/>
      <c r="N607" s="92"/>
      <c r="O607" s="88"/>
      <c r="P607" s="88"/>
      <c r="Q607" s="89"/>
      <c r="R607" s="86"/>
      <c r="S607" s="77"/>
      <c r="T607" s="125" t="b">
        <f>VLOOKUP($B607,'Config Measure Rules'!$A$2:$D$139,2,FALSE)</f>
        <v>1</v>
      </c>
      <c r="U607" s="125" t="b">
        <f>VLOOKUP($B607,'Config Measure Rules'!$A$2:$D$139,3,FALSE)</f>
        <v>0</v>
      </c>
      <c r="V607" s="125" t="b">
        <f>VLOOKUP($B607,'Config Measure Rules'!$A$2:$D$139,4,FALSE)</f>
        <v>0</v>
      </c>
    </row>
    <row r="608" spans="1:22" x14ac:dyDescent="0.3">
      <c r="A608" s="124">
        <v>602</v>
      </c>
      <c r="B608" s="71" t="s">
        <v>500</v>
      </c>
      <c r="C608" s="73" t="str">
        <f>VLOOKUP($B608,'Config Measure Rules'!$A$2:$E$139,5,FALSE)</f>
        <v>Intermediate</v>
      </c>
      <c r="D608" s="72" t="str">
        <f t="shared" si="9"/>
        <v>No</v>
      </c>
      <c r="E608" s="84"/>
      <c r="F608" s="85"/>
      <c r="G608" s="74"/>
      <c r="H608" s="93"/>
      <c r="I608" s="87"/>
      <c r="J608" s="87"/>
      <c r="K608" s="92"/>
      <c r="L608" s="87"/>
      <c r="M608" s="87"/>
      <c r="N608" s="92"/>
      <c r="O608" s="87"/>
      <c r="P608" s="88"/>
      <c r="Q608" s="89"/>
      <c r="R608" s="86"/>
      <c r="S608" s="77"/>
      <c r="T608" s="125" t="b">
        <f>VLOOKUP($B608,'Config Measure Rules'!$A$2:$D$139,2,FALSE)</f>
        <v>1</v>
      </c>
      <c r="U608" s="125" t="b">
        <f>VLOOKUP($B608,'Config Measure Rules'!$A$2:$D$139,3,FALSE)</f>
        <v>0</v>
      </c>
      <c r="V608" s="125" t="b">
        <f>VLOOKUP($B608,'Config Measure Rules'!$A$2:$D$139,4,FALSE)</f>
        <v>0</v>
      </c>
    </row>
    <row r="609" spans="1:22" x14ac:dyDescent="0.3">
      <c r="A609" s="124">
        <v>603</v>
      </c>
      <c r="B609" s="71" t="s">
        <v>500</v>
      </c>
      <c r="C609" s="73" t="str">
        <f>VLOOKUP($B609,'Config Measure Rules'!$A$2:$E$139,5,FALSE)</f>
        <v>Intermediate</v>
      </c>
      <c r="D609" s="72" t="str">
        <f t="shared" si="9"/>
        <v>No</v>
      </c>
      <c r="E609" s="84"/>
      <c r="F609" s="85"/>
      <c r="G609" s="74"/>
      <c r="H609" s="93"/>
      <c r="I609" s="87"/>
      <c r="J609" s="87"/>
      <c r="K609" s="92"/>
      <c r="L609" s="87"/>
      <c r="M609" s="87"/>
      <c r="N609" s="92"/>
      <c r="O609" s="87"/>
      <c r="P609" s="88"/>
      <c r="Q609" s="89"/>
      <c r="R609" s="86"/>
      <c r="S609" s="77"/>
      <c r="T609" s="125" t="b">
        <f>VLOOKUP($B609,'Config Measure Rules'!$A$2:$D$139,2,FALSE)</f>
        <v>1</v>
      </c>
      <c r="U609" s="125" t="b">
        <f>VLOOKUP($B609,'Config Measure Rules'!$A$2:$D$139,3,FALSE)</f>
        <v>0</v>
      </c>
      <c r="V609" s="125" t="b">
        <f>VLOOKUP($B609,'Config Measure Rules'!$A$2:$D$139,4,FALSE)</f>
        <v>0</v>
      </c>
    </row>
    <row r="610" spans="1:22" x14ac:dyDescent="0.3">
      <c r="A610" s="124">
        <v>604</v>
      </c>
      <c r="B610" s="71" t="s">
        <v>500</v>
      </c>
      <c r="C610" s="73" t="str">
        <f>VLOOKUP($B610,'Config Measure Rules'!$A$2:$E$139,5,FALSE)</f>
        <v>Intermediate</v>
      </c>
      <c r="D610" s="72" t="str">
        <f t="shared" si="9"/>
        <v>No</v>
      </c>
      <c r="E610" s="84"/>
      <c r="F610" s="85"/>
      <c r="G610" s="74"/>
      <c r="H610" s="93"/>
      <c r="I610" s="87"/>
      <c r="J610" s="87"/>
      <c r="K610" s="92"/>
      <c r="L610" s="87"/>
      <c r="M610" s="87"/>
      <c r="N610" s="92"/>
      <c r="O610" s="87"/>
      <c r="P610" s="88"/>
      <c r="Q610" s="89"/>
      <c r="R610" s="86"/>
      <c r="S610" s="77"/>
      <c r="T610" s="125" t="b">
        <f>VLOOKUP($B610,'Config Measure Rules'!$A$2:$D$139,2,FALSE)</f>
        <v>1</v>
      </c>
      <c r="U610" s="125" t="b">
        <f>VLOOKUP($B610,'Config Measure Rules'!$A$2:$D$139,3,FALSE)</f>
        <v>0</v>
      </c>
      <c r="V610" s="125" t="b">
        <f>VLOOKUP($B610,'Config Measure Rules'!$A$2:$D$139,4,FALSE)</f>
        <v>0</v>
      </c>
    </row>
    <row r="611" spans="1:22" x14ac:dyDescent="0.3">
      <c r="A611" s="124">
        <v>605</v>
      </c>
      <c r="B611" s="71" t="s">
        <v>500</v>
      </c>
      <c r="C611" s="73" t="str">
        <f>VLOOKUP($B611,'Config Measure Rules'!$A$2:$E$139,5,FALSE)</f>
        <v>Intermediate</v>
      </c>
      <c r="D611" s="72" t="str">
        <f t="shared" si="9"/>
        <v>No</v>
      </c>
      <c r="E611" s="84"/>
      <c r="F611" s="85"/>
      <c r="G611" s="74"/>
      <c r="H611" s="93"/>
      <c r="I611" s="87"/>
      <c r="J611" s="87"/>
      <c r="K611" s="92"/>
      <c r="L611" s="87"/>
      <c r="M611" s="87"/>
      <c r="N611" s="92"/>
      <c r="O611" s="87"/>
      <c r="P611" s="88"/>
      <c r="Q611" s="89"/>
      <c r="R611" s="86"/>
      <c r="S611" s="77"/>
      <c r="T611" s="125" t="b">
        <f>VLOOKUP($B611,'Config Measure Rules'!$A$2:$D$139,2,FALSE)</f>
        <v>1</v>
      </c>
      <c r="U611" s="125" t="b">
        <f>VLOOKUP($B611,'Config Measure Rules'!$A$2:$D$139,3,FALSE)</f>
        <v>0</v>
      </c>
      <c r="V611" s="125" t="b">
        <f>VLOOKUP($B611,'Config Measure Rules'!$A$2:$D$139,4,FALSE)</f>
        <v>0</v>
      </c>
    </row>
    <row r="612" spans="1:22" ht="112.5" x14ac:dyDescent="0.3">
      <c r="A612" s="124">
        <v>606</v>
      </c>
      <c r="B612" s="71" t="s">
        <v>501</v>
      </c>
      <c r="C612" s="72" t="str">
        <f>VLOOKUP($B612,'Config Measure Rules'!$A$2:$E$139,5,FALSE)</f>
        <v>Intermediate</v>
      </c>
      <c r="D612" s="72" t="str">
        <f t="shared" si="9"/>
        <v>No</v>
      </c>
      <c r="E612" s="73" t="s">
        <v>359</v>
      </c>
      <c r="F612" s="85"/>
      <c r="G612" s="74"/>
      <c r="H612" s="93"/>
      <c r="I612" s="88"/>
      <c r="J612" s="88"/>
      <c r="K612" s="89"/>
      <c r="L612" s="87"/>
      <c r="M612" s="87"/>
      <c r="N612" s="92"/>
      <c r="O612" s="88"/>
      <c r="P612" s="88"/>
      <c r="Q612" s="89"/>
      <c r="R612" s="86"/>
      <c r="S612" s="77"/>
      <c r="T612" s="125" t="b">
        <f>VLOOKUP($B612,'Config Measure Rules'!$A$2:$D$139,2,FALSE)</f>
        <v>1</v>
      </c>
      <c r="U612" s="125" t="b">
        <f>VLOOKUP($B612,'Config Measure Rules'!$A$2:$D$139,3,FALSE)</f>
        <v>1</v>
      </c>
      <c r="V612" s="125" t="b">
        <f>VLOOKUP($B612,'Config Measure Rules'!$A$2:$D$139,4,FALSE)</f>
        <v>0</v>
      </c>
    </row>
    <row r="613" spans="1:22" x14ac:dyDescent="0.3">
      <c r="A613" s="124">
        <v>607</v>
      </c>
      <c r="B613" s="71" t="s">
        <v>501</v>
      </c>
      <c r="C613" s="73" t="str">
        <f>VLOOKUP($B613,'Config Measure Rules'!$A$2:$E$139,5,FALSE)</f>
        <v>Intermediate</v>
      </c>
      <c r="D613" s="72" t="str">
        <f t="shared" si="9"/>
        <v>No</v>
      </c>
      <c r="E613" s="84"/>
      <c r="F613" s="85"/>
      <c r="G613" s="74"/>
      <c r="H613" s="93"/>
      <c r="I613" s="87"/>
      <c r="J613" s="87"/>
      <c r="K613" s="92"/>
      <c r="L613" s="87"/>
      <c r="M613" s="87"/>
      <c r="N613" s="92"/>
      <c r="O613" s="87"/>
      <c r="P613" s="88"/>
      <c r="Q613" s="89"/>
      <c r="R613" s="86"/>
      <c r="S613" s="77"/>
      <c r="T613" s="125" t="b">
        <f>VLOOKUP($B613,'Config Measure Rules'!$A$2:$D$139,2,FALSE)</f>
        <v>1</v>
      </c>
      <c r="U613" s="125" t="b">
        <f>VLOOKUP($B613,'Config Measure Rules'!$A$2:$D$139,3,FALSE)</f>
        <v>1</v>
      </c>
      <c r="V613" s="125" t="b">
        <f>VLOOKUP($B613,'Config Measure Rules'!$A$2:$D$139,4,FALSE)</f>
        <v>0</v>
      </c>
    </row>
    <row r="614" spans="1:22" x14ac:dyDescent="0.3">
      <c r="A614" s="124">
        <v>608</v>
      </c>
      <c r="B614" s="71" t="s">
        <v>501</v>
      </c>
      <c r="C614" s="73" t="str">
        <f>VLOOKUP($B614,'Config Measure Rules'!$A$2:$E$139,5,FALSE)</f>
        <v>Intermediate</v>
      </c>
      <c r="D614" s="72" t="str">
        <f t="shared" si="9"/>
        <v>No</v>
      </c>
      <c r="E614" s="84"/>
      <c r="F614" s="85"/>
      <c r="G614" s="74"/>
      <c r="H614" s="93"/>
      <c r="I614" s="87"/>
      <c r="J614" s="87"/>
      <c r="K614" s="92"/>
      <c r="L614" s="87"/>
      <c r="M614" s="87"/>
      <c r="N614" s="92"/>
      <c r="O614" s="87"/>
      <c r="P614" s="88"/>
      <c r="Q614" s="89"/>
      <c r="R614" s="86"/>
      <c r="S614" s="77"/>
      <c r="T614" s="125" t="b">
        <f>VLOOKUP($B614,'Config Measure Rules'!$A$2:$D$139,2,FALSE)</f>
        <v>1</v>
      </c>
      <c r="U614" s="125" t="b">
        <f>VLOOKUP($B614,'Config Measure Rules'!$A$2:$D$139,3,FALSE)</f>
        <v>1</v>
      </c>
      <c r="V614" s="125" t="b">
        <f>VLOOKUP($B614,'Config Measure Rules'!$A$2:$D$139,4,FALSE)</f>
        <v>0</v>
      </c>
    </row>
    <row r="615" spans="1:22" x14ac:dyDescent="0.3">
      <c r="A615" s="124">
        <v>609</v>
      </c>
      <c r="B615" s="71" t="s">
        <v>501</v>
      </c>
      <c r="C615" s="73" t="str">
        <f>VLOOKUP($B615,'Config Measure Rules'!$A$2:$E$139,5,FALSE)</f>
        <v>Intermediate</v>
      </c>
      <c r="D615" s="72" t="str">
        <f t="shared" si="9"/>
        <v>No</v>
      </c>
      <c r="E615" s="84"/>
      <c r="F615" s="85"/>
      <c r="G615" s="74"/>
      <c r="H615" s="93"/>
      <c r="I615" s="87"/>
      <c r="J615" s="87"/>
      <c r="K615" s="92"/>
      <c r="L615" s="87"/>
      <c r="M615" s="87"/>
      <c r="N615" s="92"/>
      <c r="O615" s="87"/>
      <c r="P615" s="88"/>
      <c r="Q615" s="89"/>
      <c r="R615" s="86"/>
      <c r="S615" s="77"/>
      <c r="T615" s="125" t="b">
        <f>VLOOKUP($B615,'Config Measure Rules'!$A$2:$D$139,2,FALSE)</f>
        <v>1</v>
      </c>
      <c r="U615" s="125" t="b">
        <f>VLOOKUP($B615,'Config Measure Rules'!$A$2:$D$139,3,FALSE)</f>
        <v>1</v>
      </c>
      <c r="V615" s="125" t="b">
        <f>VLOOKUP($B615,'Config Measure Rules'!$A$2:$D$139,4,FALSE)</f>
        <v>0</v>
      </c>
    </row>
    <row r="616" spans="1:22" x14ac:dyDescent="0.3">
      <c r="A616" s="124">
        <v>610</v>
      </c>
      <c r="B616" s="71" t="s">
        <v>501</v>
      </c>
      <c r="C616" s="73" t="str">
        <f>VLOOKUP($B616,'Config Measure Rules'!$A$2:$E$139,5,FALSE)</f>
        <v>Intermediate</v>
      </c>
      <c r="D616" s="72" t="str">
        <f t="shared" si="9"/>
        <v>No</v>
      </c>
      <c r="E616" s="84"/>
      <c r="F616" s="85"/>
      <c r="G616" s="74"/>
      <c r="H616" s="93"/>
      <c r="I616" s="87"/>
      <c r="J616" s="87"/>
      <c r="K616" s="92"/>
      <c r="L616" s="87"/>
      <c r="M616" s="87"/>
      <c r="N616" s="92"/>
      <c r="O616" s="87"/>
      <c r="P616" s="88"/>
      <c r="Q616" s="89"/>
      <c r="R616" s="86"/>
      <c r="S616" s="77"/>
      <c r="T616" s="125" t="b">
        <f>VLOOKUP($B616,'Config Measure Rules'!$A$2:$D$139,2,FALSE)</f>
        <v>1</v>
      </c>
      <c r="U616" s="125" t="b">
        <f>VLOOKUP($B616,'Config Measure Rules'!$A$2:$D$139,3,FALSE)</f>
        <v>1</v>
      </c>
      <c r="V616" s="125" t="b">
        <f>VLOOKUP($B616,'Config Measure Rules'!$A$2:$D$139,4,FALSE)</f>
        <v>0</v>
      </c>
    </row>
    <row r="617" spans="1:22" ht="25" x14ac:dyDescent="0.3">
      <c r="A617" s="124">
        <v>611</v>
      </c>
      <c r="B617" s="71" t="s">
        <v>502</v>
      </c>
      <c r="C617" s="72" t="str">
        <f>VLOOKUP($B617,'Config Measure Rules'!$A$2:$E$139,5,FALSE)</f>
        <v>Long-Term</v>
      </c>
      <c r="D617" s="72" t="str">
        <f t="shared" si="9"/>
        <v>No</v>
      </c>
      <c r="E617" s="73" t="s">
        <v>360</v>
      </c>
      <c r="F617" s="85"/>
      <c r="G617" s="74"/>
      <c r="H617" s="93"/>
      <c r="I617" s="88"/>
      <c r="J617" s="88"/>
      <c r="K617" s="89"/>
      <c r="L617" s="87"/>
      <c r="M617" s="87"/>
      <c r="N617" s="92"/>
      <c r="O617" s="88"/>
      <c r="P617" s="88"/>
      <c r="Q617" s="89"/>
      <c r="R617" s="86"/>
      <c r="S617" s="77"/>
      <c r="T617" s="125" t="b">
        <f>VLOOKUP($B617,'Config Measure Rules'!$A$2:$D$139,2,FALSE)</f>
        <v>1</v>
      </c>
      <c r="U617" s="125" t="b">
        <f>VLOOKUP($B617,'Config Measure Rules'!$A$2:$D$139,3,FALSE)</f>
        <v>1</v>
      </c>
      <c r="V617" s="125" t="b">
        <f>VLOOKUP($B617,'Config Measure Rules'!$A$2:$D$139,4,FALSE)</f>
        <v>0</v>
      </c>
    </row>
    <row r="618" spans="1:22" x14ac:dyDescent="0.3">
      <c r="A618" s="124">
        <v>612</v>
      </c>
      <c r="B618" s="71" t="s">
        <v>502</v>
      </c>
      <c r="C618" s="73" t="str">
        <f>VLOOKUP($B618,'Config Measure Rules'!$A$2:$E$139,5,FALSE)</f>
        <v>Long-Term</v>
      </c>
      <c r="D618" s="72" t="str">
        <f t="shared" si="9"/>
        <v>No</v>
      </c>
      <c r="E618" s="84"/>
      <c r="F618" s="85"/>
      <c r="G618" s="74"/>
      <c r="H618" s="93"/>
      <c r="I618" s="87"/>
      <c r="J618" s="87"/>
      <c r="K618" s="92"/>
      <c r="L618" s="87"/>
      <c r="M618" s="87"/>
      <c r="N618" s="92"/>
      <c r="O618" s="87"/>
      <c r="P618" s="88"/>
      <c r="Q618" s="89"/>
      <c r="R618" s="86"/>
      <c r="S618" s="77"/>
      <c r="T618" s="125" t="b">
        <f>VLOOKUP($B618,'Config Measure Rules'!$A$2:$D$139,2,FALSE)</f>
        <v>1</v>
      </c>
      <c r="U618" s="125" t="b">
        <f>VLOOKUP($B618,'Config Measure Rules'!$A$2:$D$139,3,FALSE)</f>
        <v>1</v>
      </c>
      <c r="V618" s="125" t="b">
        <f>VLOOKUP($B618,'Config Measure Rules'!$A$2:$D$139,4,FALSE)</f>
        <v>0</v>
      </c>
    </row>
    <row r="619" spans="1:22" x14ac:dyDescent="0.3">
      <c r="A619" s="124">
        <v>613</v>
      </c>
      <c r="B619" s="71" t="s">
        <v>502</v>
      </c>
      <c r="C619" s="73" t="str">
        <f>VLOOKUP($B619,'Config Measure Rules'!$A$2:$E$139,5,FALSE)</f>
        <v>Long-Term</v>
      </c>
      <c r="D619" s="72" t="str">
        <f t="shared" si="9"/>
        <v>No</v>
      </c>
      <c r="E619" s="84"/>
      <c r="F619" s="85"/>
      <c r="G619" s="74"/>
      <c r="H619" s="93"/>
      <c r="I619" s="87"/>
      <c r="J619" s="87"/>
      <c r="K619" s="92"/>
      <c r="L619" s="87"/>
      <c r="M619" s="87"/>
      <c r="N619" s="92"/>
      <c r="O619" s="87"/>
      <c r="P619" s="88"/>
      <c r="Q619" s="89"/>
      <c r="R619" s="86"/>
      <c r="S619" s="77"/>
      <c r="T619" s="125" t="b">
        <f>VLOOKUP($B619,'Config Measure Rules'!$A$2:$D$139,2,FALSE)</f>
        <v>1</v>
      </c>
      <c r="U619" s="125" t="b">
        <f>VLOOKUP($B619,'Config Measure Rules'!$A$2:$D$139,3,FALSE)</f>
        <v>1</v>
      </c>
      <c r="V619" s="125" t="b">
        <f>VLOOKUP($B619,'Config Measure Rules'!$A$2:$D$139,4,FALSE)</f>
        <v>0</v>
      </c>
    </row>
    <row r="620" spans="1:22" x14ac:dyDescent="0.3">
      <c r="A620" s="124">
        <v>614</v>
      </c>
      <c r="B620" s="71" t="s">
        <v>502</v>
      </c>
      <c r="C620" s="73" t="str">
        <f>VLOOKUP($B620,'Config Measure Rules'!$A$2:$E$139,5,FALSE)</f>
        <v>Long-Term</v>
      </c>
      <c r="D620" s="72" t="str">
        <f t="shared" si="9"/>
        <v>No</v>
      </c>
      <c r="E620" s="84"/>
      <c r="F620" s="85"/>
      <c r="G620" s="74"/>
      <c r="H620" s="93"/>
      <c r="I620" s="87"/>
      <c r="J620" s="87"/>
      <c r="K620" s="92"/>
      <c r="L620" s="87"/>
      <c r="M620" s="87"/>
      <c r="N620" s="92"/>
      <c r="O620" s="87"/>
      <c r="P620" s="88"/>
      <c r="Q620" s="89"/>
      <c r="R620" s="86"/>
      <c r="S620" s="77"/>
      <c r="T620" s="125" t="b">
        <f>VLOOKUP($B620,'Config Measure Rules'!$A$2:$D$139,2,FALSE)</f>
        <v>1</v>
      </c>
      <c r="U620" s="125" t="b">
        <f>VLOOKUP($B620,'Config Measure Rules'!$A$2:$D$139,3,FALSE)</f>
        <v>1</v>
      </c>
      <c r="V620" s="125" t="b">
        <f>VLOOKUP($B620,'Config Measure Rules'!$A$2:$D$139,4,FALSE)</f>
        <v>0</v>
      </c>
    </row>
    <row r="621" spans="1:22" x14ac:dyDescent="0.3">
      <c r="A621" s="124">
        <v>615</v>
      </c>
      <c r="B621" s="71" t="s">
        <v>502</v>
      </c>
      <c r="C621" s="73" t="str">
        <f>VLOOKUP($B621,'Config Measure Rules'!$A$2:$E$139,5,FALSE)</f>
        <v>Long-Term</v>
      </c>
      <c r="D621" s="72" t="str">
        <f t="shared" si="9"/>
        <v>No</v>
      </c>
      <c r="E621" s="84"/>
      <c r="F621" s="85"/>
      <c r="G621" s="74"/>
      <c r="H621" s="93"/>
      <c r="I621" s="87"/>
      <c r="J621" s="87"/>
      <c r="K621" s="92"/>
      <c r="L621" s="87"/>
      <c r="M621" s="87"/>
      <c r="N621" s="92"/>
      <c r="O621" s="87"/>
      <c r="P621" s="88"/>
      <c r="Q621" s="89"/>
      <c r="R621" s="86"/>
      <c r="S621" s="77"/>
      <c r="T621" s="125" t="b">
        <f>VLOOKUP($B621,'Config Measure Rules'!$A$2:$D$139,2,FALSE)</f>
        <v>1</v>
      </c>
      <c r="U621" s="125" t="b">
        <f>VLOOKUP($B621,'Config Measure Rules'!$A$2:$D$139,3,FALSE)</f>
        <v>1</v>
      </c>
      <c r="V621" s="125" t="b">
        <f>VLOOKUP($B621,'Config Measure Rules'!$A$2:$D$139,4,FALSE)</f>
        <v>0</v>
      </c>
    </row>
    <row r="622" spans="1:22" ht="50" x14ac:dyDescent="0.3">
      <c r="A622" s="124">
        <v>616</v>
      </c>
      <c r="B622" s="71" t="s">
        <v>503</v>
      </c>
      <c r="C622" s="72" t="str">
        <f>VLOOKUP($B622,'Config Measure Rules'!$A$2:$E$139,5,FALSE)</f>
        <v>Long-Term</v>
      </c>
      <c r="D622" s="72" t="str">
        <f t="shared" si="9"/>
        <v>No</v>
      </c>
      <c r="E622" s="73" t="s">
        <v>361</v>
      </c>
      <c r="F622" s="85"/>
      <c r="G622" s="74"/>
      <c r="H622" s="93"/>
      <c r="I622" s="88"/>
      <c r="J622" s="88"/>
      <c r="K622" s="89"/>
      <c r="L622" s="87"/>
      <c r="M622" s="87"/>
      <c r="N622" s="92"/>
      <c r="O622" s="88"/>
      <c r="P622" s="88"/>
      <c r="Q622" s="89"/>
      <c r="R622" s="86"/>
      <c r="S622" s="77"/>
      <c r="T622" s="125" t="b">
        <f>VLOOKUP($B622,'Config Measure Rules'!$A$2:$D$139,2,FALSE)</f>
        <v>1</v>
      </c>
      <c r="U622" s="125" t="b">
        <f>VLOOKUP($B622,'Config Measure Rules'!$A$2:$D$139,3,FALSE)</f>
        <v>1</v>
      </c>
      <c r="V622" s="125" t="b">
        <f>VLOOKUP($B622,'Config Measure Rules'!$A$2:$D$139,4,FALSE)</f>
        <v>0</v>
      </c>
    </row>
    <row r="623" spans="1:22" x14ac:dyDescent="0.3">
      <c r="A623" s="124">
        <v>617</v>
      </c>
      <c r="B623" s="71" t="s">
        <v>503</v>
      </c>
      <c r="C623" s="73" t="str">
        <f>VLOOKUP($B623,'Config Measure Rules'!$A$2:$E$139,5,FALSE)</f>
        <v>Long-Term</v>
      </c>
      <c r="D623" s="72" t="str">
        <f t="shared" si="9"/>
        <v>No</v>
      </c>
      <c r="E623" s="84"/>
      <c r="F623" s="85"/>
      <c r="G623" s="74"/>
      <c r="H623" s="93"/>
      <c r="I623" s="87"/>
      <c r="J623" s="87"/>
      <c r="K623" s="92"/>
      <c r="L623" s="87"/>
      <c r="M623" s="87"/>
      <c r="N623" s="92"/>
      <c r="O623" s="87"/>
      <c r="P623" s="88"/>
      <c r="Q623" s="89"/>
      <c r="R623" s="86"/>
      <c r="S623" s="77"/>
      <c r="T623" s="125" t="b">
        <f>VLOOKUP($B623,'Config Measure Rules'!$A$2:$D$139,2,FALSE)</f>
        <v>1</v>
      </c>
      <c r="U623" s="125" t="b">
        <f>VLOOKUP($B623,'Config Measure Rules'!$A$2:$D$139,3,FALSE)</f>
        <v>1</v>
      </c>
      <c r="V623" s="125" t="b">
        <f>VLOOKUP($B623,'Config Measure Rules'!$A$2:$D$139,4,FALSE)</f>
        <v>0</v>
      </c>
    </row>
    <row r="624" spans="1:22" x14ac:dyDescent="0.3">
      <c r="A624" s="124">
        <v>618</v>
      </c>
      <c r="B624" s="71" t="s">
        <v>503</v>
      </c>
      <c r="C624" s="73" t="str">
        <f>VLOOKUP($B624,'Config Measure Rules'!$A$2:$E$139,5,FALSE)</f>
        <v>Long-Term</v>
      </c>
      <c r="D624" s="72" t="str">
        <f t="shared" si="9"/>
        <v>No</v>
      </c>
      <c r="E624" s="84"/>
      <c r="F624" s="85"/>
      <c r="G624" s="74"/>
      <c r="H624" s="93"/>
      <c r="I624" s="87"/>
      <c r="J624" s="87"/>
      <c r="K624" s="92"/>
      <c r="L624" s="87"/>
      <c r="M624" s="87"/>
      <c r="N624" s="92"/>
      <c r="O624" s="87"/>
      <c r="P624" s="88"/>
      <c r="Q624" s="89"/>
      <c r="R624" s="86"/>
      <c r="S624" s="77"/>
      <c r="T624" s="125" t="b">
        <f>VLOOKUP($B624,'Config Measure Rules'!$A$2:$D$139,2,FALSE)</f>
        <v>1</v>
      </c>
      <c r="U624" s="125" t="b">
        <f>VLOOKUP($B624,'Config Measure Rules'!$A$2:$D$139,3,FALSE)</f>
        <v>1</v>
      </c>
      <c r="V624" s="125" t="b">
        <f>VLOOKUP($B624,'Config Measure Rules'!$A$2:$D$139,4,FALSE)</f>
        <v>0</v>
      </c>
    </row>
    <row r="625" spans="1:22" x14ac:dyDescent="0.3">
      <c r="A625" s="124">
        <v>619</v>
      </c>
      <c r="B625" s="71" t="s">
        <v>503</v>
      </c>
      <c r="C625" s="73" t="str">
        <f>VLOOKUP($B625,'Config Measure Rules'!$A$2:$E$139,5,FALSE)</f>
        <v>Long-Term</v>
      </c>
      <c r="D625" s="72" t="str">
        <f t="shared" si="9"/>
        <v>No</v>
      </c>
      <c r="E625" s="84"/>
      <c r="F625" s="85"/>
      <c r="G625" s="74"/>
      <c r="H625" s="93"/>
      <c r="I625" s="87"/>
      <c r="J625" s="87"/>
      <c r="K625" s="92"/>
      <c r="L625" s="87"/>
      <c r="M625" s="87"/>
      <c r="N625" s="92"/>
      <c r="O625" s="87"/>
      <c r="P625" s="88"/>
      <c r="Q625" s="89"/>
      <c r="R625" s="86"/>
      <c r="S625" s="77"/>
      <c r="T625" s="125" t="b">
        <f>VLOOKUP($B625,'Config Measure Rules'!$A$2:$D$139,2,FALSE)</f>
        <v>1</v>
      </c>
      <c r="U625" s="125" t="b">
        <f>VLOOKUP($B625,'Config Measure Rules'!$A$2:$D$139,3,FALSE)</f>
        <v>1</v>
      </c>
      <c r="V625" s="125" t="b">
        <f>VLOOKUP($B625,'Config Measure Rules'!$A$2:$D$139,4,FALSE)</f>
        <v>0</v>
      </c>
    </row>
    <row r="626" spans="1:22" x14ac:dyDescent="0.3">
      <c r="A626" s="124">
        <v>620</v>
      </c>
      <c r="B626" s="71" t="s">
        <v>503</v>
      </c>
      <c r="C626" s="73" t="str">
        <f>VLOOKUP($B626,'Config Measure Rules'!$A$2:$E$139,5,FALSE)</f>
        <v>Long-Term</v>
      </c>
      <c r="D626" s="72" t="str">
        <f t="shared" si="9"/>
        <v>No</v>
      </c>
      <c r="E626" s="84"/>
      <c r="F626" s="85"/>
      <c r="G626" s="74"/>
      <c r="H626" s="93"/>
      <c r="I626" s="87"/>
      <c r="J626" s="87"/>
      <c r="K626" s="92"/>
      <c r="L626" s="87"/>
      <c r="M626" s="87"/>
      <c r="N626" s="92"/>
      <c r="O626" s="87"/>
      <c r="P626" s="88"/>
      <c r="Q626" s="89"/>
      <c r="R626" s="86"/>
      <c r="S626" s="77"/>
      <c r="T626" s="125" t="b">
        <f>VLOOKUP($B626,'Config Measure Rules'!$A$2:$D$139,2,FALSE)</f>
        <v>1</v>
      </c>
      <c r="U626" s="125" t="b">
        <f>VLOOKUP($B626,'Config Measure Rules'!$A$2:$D$139,3,FALSE)</f>
        <v>1</v>
      </c>
      <c r="V626" s="125" t="b">
        <f>VLOOKUP($B626,'Config Measure Rules'!$A$2:$D$139,4,FALSE)</f>
        <v>0</v>
      </c>
    </row>
    <row r="627" spans="1:22" ht="37.5" x14ac:dyDescent="0.3">
      <c r="A627" s="124">
        <v>621</v>
      </c>
      <c r="B627" s="71" t="s">
        <v>504</v>
      </c>
      <c r="C627" s="72" t="str">
        <f>VLOOKUP($B627,'Config Measure Rules'!$A$2:$E$139,5,FALSE)</f>
        <v>Short-Term</v>
      </c>
      <c r="D627" s="72" t="str">
        <f t="shared" si="9"/>
        <v>No</v>
      </c>
      <c r="E627" s="73" t="s">
        <v>362</v>
      </c>
      <c r="F627" s="85"/>
      <c r="G627" s="74"/>
      <c r="H627" s="93"/>
      <c r="I627" s="87"/>
      <c r="J627" s="87"/>
      <c r="K627" s="92"/>
      <c r="L627" s="87"/>
      <c r="M627" s="87"/>
      <c r="N627" s="92"/>
      <c r="O627" s="88"/>
      <c r="P627" s="88"/>
      <c r="Q627" s="89"/>
      <c r="R627" s="86"/>
      <c r="S627" s="77"/>
      <c r="T627" s="125" t="b">
        <f>VLOOKUP($B627,'Config Measure Rules'!$A$2:$D$139,2,FALSE)</f>
        <v>1</v>
      </c>
      <c r="U627" s="125" t="b">
        <f>VLOOKUP($B627,'Config Measure Rules'!$A$2:$D$139,3,FALSE)</f>
        <v>1</v>
      </c>
      <c r="V627" s="125" t="b">
        <f>VLOOKUP($B627,'Config Measure Rules'!$A$2:$D$139,4,FALSE)</f>
        <v>0</v>
      </c>
    </row>
    <row r="628" spans="1:22" x14ac:dyDescent="0.3">
      <c r="A628" s="124">
        <v>622</v>
      </c>
      <c r="B628" s="71" t="s">
        <v>504</v>
      </c>
      <c r="C628" s="73" t="str">
        <f>VLOOKUP($B628,'Config Measure Rules'!$A$2:$E$139,5,FALSE)</f>
        <v>Short-Term</v>
      </c>
      <c r="D628" s="72" t="str">
        <f t="shared" si="9"/>
        <v>No</v>
      </c>
      <c r="E628" s="84"/>
      <c r="F628" s="85"/>
      <c r="G628" s="74"/>
      <c r="H628" s="93"/>
      <c r="I628" s="87"/>
      <c r="J628" s="87"/>
      <c r="K628" s="92"/>
      <c r="L628" s="87"/>
      <c r="M628" s="87"/>
      <c r="N628" s="92"/>
      <c r="O628" s="87"/>
      <c r="P628" s="88"/>
      <c r="Q628" s="89"/>
      <c r="R628" s="86"/>
      <c r="S628" s="77"/>
      <c r="T628" s="125" t="b">
        <f>VLOOKUP($B628,'Config Measure Rules'!$A$2:$D$139,2,FALSE)</f>
        <v>1</v>
      </c>
      <c r="U628" s="125" t="b">
        <f>VLOOKUP($B628,'Config Measure Rules'!$A$2:$D$139,3,FALSE)</f>
        <v>1</v>
      </c>
      <c r="V628" s="125" t="b">
        <f>VLOOKUP($B628,'Config Measure Rules'!$A$2:$D$139,4,FALSE)</f>
        <v>0</v>
      </c>
    </row>
    <row r="629" spans="1:22" x14ac:dyDescent="0.3">
      <c r="A629" s="124">
        <v>623</v>
      </c>
      <c r="B629" s="71" t="s">
        <v>504</v>
      </c>
      <c r="C629" s="73" t="str">
        <f>VLOOKUP($B629,'Config Measure Rules'!$A$2:$E$139,5,FALSE)</f>
        <v>Short-Term</v>
      </c>
      <c r="D629" s="72" t="str">
        <f t="shared" si="9"/>
        <v>No</v>
      </c>
      <c r="E629" s="84"/>
      <c r="F629" s="85"/>
      <c r="G629" s="74"/>
      <c r="H629" s="93"/>
      <c r="I629" s="87"/>
      <c r="J629" s="87"/>
      <c r="K629" s="92"/>
      <c r="L629" s="87"/>
      <c r="M629" s="87"/>
      <c r="N629" s="92"/>
      <c r="O629" s="87"/>
      <c r="P629" s="88"/>
      <c r="Q629" s="89"/>
      <c r="R629" s="86"/>
      <c r="S629" s="77"/>
      <c r="T629" s="125" t="b">
        <f>VLOOKUP($B629,'Config Measure Rules'!$A$2:$D$139,2,FALSE)</f>
        <v>1</v>
      </c>
      <c r="U629" s="125" t="b">
        <f>VLOOKUP($B629,'Config Measure Rules'!$A$2:$D$139,3,FALSE)</f>
        <v>1</v>
      </c>
      <c r="V629" s="125" t="b">
        <f>VLOOKUP($B629,'Config Measure Rules'!$A$2:$D$139,4,FALSE)</f>
        <v>0</v>
      </c>
    </row>
    <row r="630" spans="1:22" x14ac:dyDescent="0.3">
      <c r="A630" s="124">
        <v>624</v>
      </c>
      <c r="B630" s="71" t="s">
        <v>504</v>
      </c>
      <c r="C630" s="73" t="str">
        <f>VLOOKUP($B630,'Config Measure Rules'!$A$2:$E$139,5,FALSE)</f>
        <v>Short-Term</v>
      </c>
      <c r="D630" s="72" t="str">
        <f t="shared" si="9"/>
        <v>No</v>
      </c>
      <c r="E630" s="84"/>
      <c r="F630" s="85"/>
      <c r="G630" s="74"/>
      <c r="H630" s="93"/>
      <c r="I630" s="87"/>
      <c r="J630" s="87"/>
      <c r="K630" s="92"/>
      <c r="L630" s="87"/>
      <c r="M630" s="87"/>
      <c r="N630" s="92"/>
      <c r="O630" s="87"/>
      <c r="P630" s="88"/>
      <c r="Q630" s="89"/>
      <c r="R630" s="86"/>
      <c r="S630" s="77"/>
      <c r="T630" s="125" t="b">
        <f>VLOOKUP($B630,'Config Measure Rules'!$A$2:$D$139,2,FALSE)</f>
        <v>1</v>
      </c>
      <c r="U630" s="125" t="b">
        <f>VLOOKUP($B630,'Config Measure Rules'!$A$2:$D$139,3,FALSE)</f>
        <v>1</v>
      </c>
      <c r="V630" s="125" t="b">
        <f>VLOOKUP($B630,'Config Measure Rules'!$A$2:$D$139,4,FALSE)</f>
        <v>0</v>
      </c>
    </row>
    <row r="631" spans="1:22" x14ac:dyDescent="0.3">
      <c r="A631" s="124">
        <v>625</v>
      </c>
      <c r="B631" s="71" t="s">
        <v>504</v>
      </c>
      <c r="C631" s="73" t="str">
        <f>VLOOKUP($B631,'Config Measure Rules'!$A$2:$E$139,5,FALSE)</f>
        <v>Short-Term</v>
      </c>
      <c r="D631" s="72" t="str">
        <f t="shared" si="9"/>
        <v>No</v>
      </c>
      <c r="E631" s="84"/>
      <c r="F631" s="85"/>
      <c r="G631" s="74"/>
      <c r="H631" s="93"/>
      <c r="I631" s="87"/>
      <c r="J631" s="87"/>
      <c r="K631" s="92"/>
      <c r="L631" s="87"/>
      <c r="M631" s="87"/>
      <c r="N631" s="92"/>
      <c r="O631" s="87"/>
      <c r="P631" s="88"/>
      <c r="Q631" s="89"/>
      <c r="R631" s="86"/>
      <c r="S631" s="77"/>
      <c r="T631" s="125" t="b">
        <f>VLOOKUP($B631,'Config Measure Rules'!$A$2:$D$139,2,FALSE)</f>
        <v>1</v>
      </c>
      <c r="U631" s="125" t="b">
        <f>VLOOKUP($B631,'Config Measure Rules'!$A$2:$D$139,3,FALSE)</f>
        <v>1</v>
      </c>
      <c r="V631" s="125" t="b">
        <f>VLOOKUP($B631,'Config Measure Rules'!$A$2:$D$139,4,FALSE)</f>
        <v>0</v>
      </c>
    </row>
    <row r="632" spans="1:22" ht="25" x14ac:dyDescent="0.3">
      <c r="A632" s="124">
        <v>626</v>
      </c>
      <c r="B632" s="71" t="s">
        <v>505</v>
      </c>
      <c r="C632" s="72" t="str">
        <f>VLOOKUP($B632,'Config Measure Rules'!$A$2:$E$139,5,FALSE)</f>
        <v>Short-Term</v>
      </c>
      <c r="D632" s="72" t="str">
        <f t="shared" si="9"/>
        <v>No</v>
      </c>
      <c r="E632" s="73" t="s">
        <v>363</v>
      </c>
      <c r="F632" s="85"/>
      <c r="G632" s="74"/>
      <c r="H632" s="93"/>
      <c r="I632" s="88"/>
      <c r="J632" s="88"/>
      <c r="K632" s="89"/>
      <c r="L632" s="87"/>
      <c r="M632" s="87"/>
      <c r="N632" s="92"/>
      <c r="O632" s="88"/>
      <c r="P632" s="88"/>
      <c r="Q632" s="89"/>
      <c r="R632" s="86"/>
      <c r="S632" s="77"/>
      <c r="T632" s="125" t="b">
        <f>VLOOKUP($B632,'Config Measure Rules'!$A$2:$D$139,2,FALSE)</f>
        <v>1</v>
      </c>
      <c r="U632" s="125" t="b">
        <f>VLOOKUP($B632,'Config Measure Rules'!$A$2:$D$139,3,FALSE)</f>
        <v>1</v>
      </c>
      <c r="V632" s="125" t="b">
        <f>VLOOKUP($B632,'Config Measure Rules'!$A$2:$D$139,4,FALSE)</f>
        <v>0</v>
      </c>
    </row>
    <row r="633" spans="1:22" x14ac:dyDescent="0.3">
      <c r="A633" s="124">
        <v>627</v>
      </c>
      <c r="B633" s="71" t="s">
        <v>505</v>
      </c>
      <c r="C633" s="73" t="str">
        <f>VLOOKUP($B633,'Config Measure Rules'!$A$2:$E$139,5,FALSE)</f>
        <v>Short-Term</v>
      </c>
      <c r="D633" s="72" t="str">
        <f t="shared" si="9"/>
        <v>No</v>
      </c>
      <c r="E633" s="84"/>
      <c r="F633" s="85"/>
      <c r="G633" s="74"/>
      <c r="H633" s="93"/>
      <c r="I633" s="87"/>
      <c r="J633" s="87"/>
      <c r="K633" s="92"/>
      <c r="L633" s="87"/>
      <c r="M633" s="87"/>
      <c r="N633" s="92"/>
      <c r="O633" s="87"/>
      <c r="P633" s="88"/>
      <c r="Q633" s="89"/>
      <c r="R633" s="86"/>
      <c r="S633" s="77"/>
      <c r="T633" s="125" t="b">
        <f>VLOOKUP($B633,'Config Measure Rules'!$A$2:$D$139,2,FALSE)</f>
        <v>1</v>
      </c>
      <c r="U633" s="125" t="b">
        <f>VLOOKUP($B633,'Config Measure Rules'!$A$2:$D$139,3,FALSE)</f>
        <v>1</v>
      </c>
      <c r="V633" s="125" t="b">
        <f>VLOOKUP($B633,'Config Measure Rules'!$A$2:$D$139,4,FALSE)</f>
        <v>0</v>
      </c>
    </row>
    <row r="634" spans="1:22" x14ac:dyDescent="0.3">
      <c r="A634" s="124">
        <v>628</v>
      </c>
      <c r="B634" s="71" t="s">
        <v>505</v>
      </c>
      <c r="C634" s="73" t="str">
        <f>VLOOKUP($B634,'Config Measure Rules'!$A$2:$E$139,5,FALSE)</f>
        <v>Short-Term</v>
      </c>
      <c r="D634" s="72" t="str">
        <f t="shared" si="9"/>
        <v>No</v>
      </c>
      <c r="E634" s="84"/>
      <c r="F634" s="85"/>
      <c r="G634" s="74"/>
      <c r="H634" s="93"/>
      <c r="I634" s="87"/>
      <c r="J634" s="87"/>
      <c r="K634" s="92"/>
      <c r="L634" s="87"/>
      <c r="M634" s="87"/>
      <c r="N634" s="92"/>
      <c r="O634" s="87"/>
      <c r="P634" s="88"/>
      <c r="Q634" s="89"/>
      <c r="R634" s="86"/>
      <c r="S634" s="77"/>
      <c r="T634" s="125" t="b">
        <f>VLOOKUP($B634,'Config Measure Rules'!$A$2:$D$139,2,FALSE)</f>
        <v>1</v>
      </c>
      <c r="U634" s="125" t="b">
        <f>VLOOKUP($B634,'Config Measure Rules'!$A$2:$D$139,3,FALSE)</f>
        <v>1</v>
      </c>
      <c r="V634" s="125" t="b">
        <f>VLOOKUP($B634,'Config Measure Rules'!$A$2:$D$139,4,FALSE)</f>
        <v>0</v>
      </c>
    </row>
    <row r="635" spans="1:22" x14ac:dyDescent="0.3">
      <c r="A635" s="124">
        <v>629</v>
      </c>
      <c r="B635" s="71" t="s">
        <v>505</v>
      </c>
      <c r="C635" s="73" t="str">
        <f>VLOOKUP($B635,'Config Measure Rules'!$A$2:$E$139,5,FALSE)</f>
        <v>Short-Term</v>
      </c>
      <c r="D635" s="72" t="str">
        <f t="shared" si="9"/>
        <v>No</v>
      </c>
      <c r="E635" s="84"/>
      <c r="F635" s="85"/>
      <c r="G635" s="74"/>
      <c r="H635" s="93"/>
      <c r="I635" s="87"/>
      <c r="J635" s="87"/>
      <c r="K635" s="92"/>
      <c r="L635" s="87"/>
      <c r="M635" s="87"/>
      <c r="N635" s="92"/>
      <c r="O635" s="87"/>
      <c r="P635" s="88"/>
      <c r="Q635" s="89"/>
      <c r="R635" s="86"/>
      <c r="S635" s="77"/>
      <c r="T635" s="125" t="b">
        <f>VLOOKUP($B635,'Config Measure Rules'!$A$2:$D$139,2,FALSE)</f>
        <v>1</v>
      </c>
      <c r="U635" s="125" t="b">
        <f>VLOOKUP($B635,'Config Measure Rules'!$A$2:$D$139,3,FALSE)</f>
        <v>1</v>
      </c>
      <c r="V635" s="125" t="b">
        <f>VLOOKUP($B635,'Config Measure Rules'!$A$2:$D$139,4,FALSE)</f>
        <v>0</v>
      </c>
    </row>
    <row r="636" spans="1:22" x14ac:dyDescent="0.3">
      <c r="A636" s="124">
        <v>630</v>
      </c>
      <c r="B636" s="71" t="s">
        <v>505</v>
      </c>
      <c r="C636" s="73" t="str">
        <f>VLOOKUP($B636,'Config Measure Rules'!$A$2:$E$139,5,FALSE)</f>
        <v>Short-Term</v>
      </c>
      <c r="D636" s="72" t="str">
        <f t="shared" si="9"/>
        <v>No</v>
      </c>
      <c r="E636" s="84"/>
      <c r="F636" s="85"/>
      <c r="G636" s="74"/>
      <c r="H636" s="93"/>
      <c r="I636" s="87"/>
      <c r="J636" s="87"/>
      <c r="K636" s="92"/>
      <c r="L636" s="87"/>
      <c r="M636" s="87"/>
      <c r="N636" s="92"/>
      <c r="O636" s="87"/>
      <c r="P636" s="88"/>
      <c r="Q636" s="89"/>
      <c r="R636" s="86"/>
      <c r="S636" s="77"/>
      <c r="T636" s="125" t="b">
        <f>VLOOKUP($B636,'Config Measure Rules'!$A$2:$D$139,2,FALSE)</f>
        <v>1</v>
      </c>
      <c r="U636" s="125" t="b">
        <f>VLOOKUP($B636,'Config Measure Rules'!$A$2:$D$139,3,FALSE)</f>
        <v>1</v>
      </c>
      <c r="V636" s="125" t="b">
        <f>VLOOKUP($B636,'Config Measure Rules'!$A$2:$D$139,4,FALSE)</f>
        <v>0</v>
      </c>
    </row>
    <row r="637" spans="1:22" ht="75" x14ac:dyDescent="0.3">
      <c r="A637" s="124">
        <v>631</v>
      </c>
      <c r="B637" s="71" t="s">
        <v>506</v>
      </c>
      <c r="C637" s="72" t="str">
        <f>VLOOKUP($B637,'Config Measure Rules'!$A$2:$E$139,5,FALSE)</f>
        <v>Intermediate</v>
      </c>
      <c r="D637" s="72" t="str">
        <f t="shared" si="9"/>
        <v>No</v>
      </c>
      <c r="E637" s="73" t="s">
        <v>364</v>
      </c>
      <c r="F637" s="85"/>
      <c r="G637" s="74"/>
      <c r="H637" s="93"/>
      <c r="I637" s="88"/>
      <c r="J637" s="88"/>
      <c r="K637" s="89"/>
      <c r="L637" s="87"/>
      <c r="M637" s="87"/>
      <c r="N637" s="92"/>
      <c r="O637" s="88"/>
      <c r="P637" s="88"/>
      <c r="Q637" s="89"/>
      <c r="R637" s="86"/>
      <c r="S637" s="77"/>
      <c r="T637" s="125" t="b">
        <f>VLOOKUP($B637,'Config Measure Rules'!$A$2:$D$139,2,FALSE)</f>
        <v>1</v>
      </c>
      <c r="U637" s="125" t="b">
        <f>VLOOKUP($B637,'Config Measure Rules'!$A$2:$D$139,3,FALSE)</f>
        <v>1</v>
      </c>
      <c r="V637" s="125" t="b">
        <f>VLOOKUP($B637,'Config Measure Rules'!$A$2:$D$139,4,FALSE)</f>
        <v>0</v>
      </c>
    </row>
    <row r="638" spans="1:22" x14ac:dyDescent="0.3">
      <c r="A638" s="124">
        <v>632</v>
      </c>
      <c r="B638" s="71" t="s">
        <v>506</v>
      </c>
      <c r="C638" s="73" t="str">
        <f>VLOOKUP($B638,'Config Measure Rules'!$A$2:$E$139,5,FALSE)</f>
        <v>Intermediate</v>
      </c>
      <c r="D638" s="72" t="str">
        <f t="shared" si="9"/>
        <v>No</v>
      </c>
      <c r="E638" s="84"/>
      <c r="F638" s="85"/>
      <c r="G638" s="74"/>
      <c r="H638" s="93"/>
      <c r="I638" s="87"/>
      <c r="J638" s="87"/>
      <c r="K638" s="92"/>
      <c r="L638" s="87"/>
      <c r="M638" s="87"/>
      <c r="N638" s="92"/>
      <c r="O638" s="87"/>
      <c r="P638" s="88"/>
      <c r="Q638" s="89"/>
      <c r="R638" s="86"/>
      <c r="S638" s="77"/>
      <c r="T638" s="125" t="b">
        <f>VLOOKUP($B638,'Config Measure Rules'!$A$2:$D$139,2,FALSE)</f>
        <v>1</v>
      </c>
      <c r="U638" s="125" t="b">
        <f>VLOOKUP($B638,'Config Measure Rules'!$A$2:$D$139,3,FALSE)</f>
        <v>1</v>
      </c>
      <c r="V638" s="125" t="b">
        <f>VLOOKUP($B638,'Config Measure Rules'!$A$2:$D$139,4,FALSE)</f>
        <v>0</v>
      </c>
    </row>
    <row r="639" spans="1:22" x14ac:dyDescent="0.3">
      <c r="A639" s="124">
        <v>633</v>
      </c>
      <c r="B639" s="71" t="s">
        <v>506</v>
      </c>
      <c r="C639" s="73" t="str">
        <f>VLOOKUP($B639,'Config Measure Rules'!$A$2:$E$139,5,FALSE)</f>
        <v>Intermediate</v>
      </c>
      <c r="D639" s="72" t="str">
        <f t="shared" si="9"/>
        <v>No</v>
      </c>
      <c r="E639" s="84"/>
      <c r="F639" s="85"/>
      <c r="G639" s="74"/>
      <c r="H639" s="93"/>
      <c r="I639" s="87"/>
      <c r="J639" s="87"/>
      <c r="K639" s="92"/>
      <c r="L639" s="87"/>
      <c r="M639" s="87"/>
      <c r="N639" s="92"/>
      <c r="O639" s="87"/>
      <c r="P639" s="88"/>
      <c r="Q639" s="89"/>
      <c r="R639" s="86"/>
      <c r="S639" s="77"/>
      <c r="T639" s="125" t="b">
        <f>VLOOKUP($B639,'Config Measure Rules'!$A$2:$D$139,2,FALSE)</f>
        <v>1</v>
      </c>
      <c r="U639" s="125" t="b">
        <f>VLOOKUP($B639,'Config Measure Rules'!$A$2:$D$139,3,FALSE)</f>
        <v>1</v>
      </c>
      <c r="V639" s="125" t="b">
        <f>VLOOKUP($B639,'Config Measure Rules'!$A$2:$D$139,4,FALSE)</f>
        <v>0</v>
      </c>
    </row>
    <row r="640" spans="1:22" x14ac:dyDescent="0.3">
      <c r="A640" s="124">
        <v>634</v>
      </c>
      <c r="B640" s="71" t="s">
        <v>506</v>
      </c>
      <c r="C640" s="73" t="str">
        <f>VLOOKUP($B640,'Config Measure Rules'!$A$2:$E$139,5,FALSE)</f>
        <v>Intermediate</v>
      </c>
      <c r="D640" s="72" t="str">
        <f t="shared" si="9"/>
        <v>No</v>
      </c>
      <c r="E640" s="84"/>
      <c r="F640" s="85"/>
      <c r="G640" s="74"/>
      <c r="H640" s="93"/>
      <c r="I640" s="87"/>
      <c r="J640" s="87"/>
      <c r="K640" s="92"/>
      <c r="L640" s="87"/>
      <c r="M640" s="87"/>
      <c r="N640" s="92"/>
      <c r="O640" s="87"/>
      <c r="P640" s="88"/>
      <c r="Q640" s="89"/>
      <c r="R640" s="86"/>
      <c r="S640" s="77"/>
      <c r="T640" s="125" t="b">
        <f>VLOOKUP($B640,'Config Measure Rules'!$A$2:$D$139,2,FALSE)</f>
        <v>1</v>
      </c>
      <c r="U640" s="125" t="b">
        <f>VLOOKUP($B640,'Config Measure Rules'!$A$2:$D$139,3,FALSE)</f>
        <v>1</v>
      </c>
      <c r="V640" s="125" t="b">
        <f>VLOOKUP($B640,'Config Measure Rules'!$A$2:$D$139,4,FALSE)</f>
        <v>0</v>
      </c>
    </row>
    <row r="641" spans="1:22" x14ac:dyDescent="0.3">
      <c r="A641" s="124">
        <v>635</v>
      </c>
      <c r="B641" s="71" t="s">
        <v>506</v>
      </c>
      <c r="C641" s="73" t="str">
        <f>VLOOKUP($B641,'Config Measure Rules'!$A$2:$E$139,5,FALSE)</f>
        <v>Intermediate</v>
      </c>
      <c r="D641" s="72" t="str">
        <f t="shared" si="9"/>
        <v>No</v>
      </c>
      <c r="E641" s="84"/>
      <c r="F641" s="85"/>
      <c r="G641" s="74"/>
      <c r="H641" s="93"/>
      <c r="I641" s="87"/>
      <c r="J641" s="87"/>
      <c r="K641" s="92"/>
      <c r="L641" s="87"/>
      <c r="M641" s="87"/>
      <c r="N641" s="92"/>
      <c r="O641" s="87"/>
      <c r="P641" s="88"/>
      <c r="Q641" s="89"/>
      <c r="R641" s="86"/>
      <c r="S641" s="77"/>
      <c r="T641" s="125" t="b">
        <f>VLOOKUP($B641,'Config Measure Rules'!$A$2:$D$139,2,FALSE)</f>
        <v>1</v>
      </c>
      <c r="U641" s="125" t="b">
        <f>VLOOKUP($B641,'Config Measure Rules'!$A$2:$D$139,3,FALSE)</f>
        <v>1</v>
      </c>
      <c r="V641" s="125" t="b">
        <f>VLOOKUP($B641,'Config Measure Rules'!$A$2:$D$139,4,FALSE)</f>
        <v>0</v>
      </c>
    </row>
    <row r="642" spans="1:22" ht="50" x14ac:dyDescent="0.3">
      <c r="A642" s="124">
        <v>636</v>
      </c>
      <c r="B642" s="71" t="s">
        <v>507</v>
      </c>
      <c r="C642" s="72" t="str">
        <f>VLOOKUP($B642,'Config Measure Rules'!$A$2:$E$139,5,FALSE)</f>
        <v>Long-Term</v>
      </c>
      <c r="D642" s="72" t="str">
        <f t="shared" si="9"/>
        <v>No</v>
      </c>
      <c r="E642" s="73" t="s">
        <v>365</v>
      </c>
      <c r="F642" s="85"/>
      <c r="G642" s="74"/>
      <c r="H642" s="93"/>
      <c r="I642" s="88"/>
      <c r="J642" s="88"/>
      <c r="K642" s="89"/>
      <c r="L642" s="87"/>
      <c r="M642" s="87"/>
      <c r="N642" s="92"/>
      <c r="O642" s="88"/>
      <c r="P642" s="88"/>
      <c r="Q642" s="89"/>
      <c r="R642" s="86"/>
      <c r="S642" s="77"/>
      <c r="T642" s="125" t="b">
        <f>VLOOKUP($B642,'Config Measure Rules'!$A$2:$D$139,2,FALSE)</f>
        <v>0</v>
      </c>
      <c r="U642" s="125" t="b">
        <f>VLOOKUP($B642,'Config Measure Rules'!$A$2:$D$139,3,FALSE)</f>
        <v>0</v>
      </c>
      <c r="V642" s="125" t="b">
        <f>VLOOKUP($B642,'Config Measure Rules'!$A$2:$D$139,4,FALSE)</f>
        <v>1</v>
      </c>
    </row>
    <row r="643" spans="1:22" x14ac:dyDescent="0.3">
      <c r="A643" s="124">
        <v>637</v>
      </c>
      <c r="B643" s="71" t="s">
        <v>507</v>
      </c>
      <c r="C643" s="73" t="str">
        <f>VLOOKUP($B643,'Config Measure Rules'!$A$2:$E$139,5,FALSE)</f>
        <v>Long-Term</v>
      </c>
      <c r="D643" s="72" t="str">
        <f t="shared" si="9"/>
        <v>No</v>
      </c>
      <c r="E643" s="84"/>
      <c r="F643" s="85"/>
      <c r="G643" s="74"/>
      <c r="H643" s="93"/>
      <c r="I643" s="87"/>
      <c r="J643" s="87"/>
      <c r="K643" s="92"/>
      <c r="L643" s="87"/>
      <c r="M643" s="87"/>
      <c r="N643" s="92"/>
      <c r="O643" s="87"/>
      <c r="P643" s="88"/>
      <c r="Q643" s="89"/>
      <c r="R643" s="86"/>
      <c r="S643" s="77"/>
      <c r="T643" s="125" t="b">
        <f>VLOOKUP($B643,'Config Measure Rules'!$A$2:$D$139,2,FALSE)</f>
        <v>0</v>
      </c>
      <c r="U643" s="125" t="b">
        <f>VLOOKUP($B643,'Config Measure Rules'!$A$2:$D$139,3,FALSE)</f>
        <v>0</v>
      </c>
      <c r="V643" s="125" t="b">
        <f>VLOOKUP($B643,'Config Measure Rules'!$A$2:$D$139,4,FALSE)</f>
        <v>1</v>
      </c>
    </row>
    <row r="644" spans="1:22" x14ac:dyDescent="0.3">
      <c r="A644" s="124">
        <v>638</v>
      </c>
      <c r="B644" s="71" t="s">
        <v>507</v>
      </c>
      <c r="C644" s="73" t="str">
        <f>VLOOKUP($B644,'Config Measure Rules'!$A$2:$E$139,5,FALSE)</f>
        <v>Long-Term</v>
      </c>
      <c r="D644" s="72" t="str">
        <f t="shared" si="9"/>
        <v>No</v>
      </c>
      <c r="E644" s="84"/>
      <c r="F644" s="85"/>
      <c r="G644" s="74"/>
      <c r="H644" s="93"/>
      <c r="I644" s="87"/>
      <c r="J644" s="87"/>
      <c r="K644" s="92"/>
      <c r="L644" s="87"/>
      <c r="M644" s="87"/>
      <c r="N644" s="92"/>
      <c r="O644" s="87"/>
      <c r="P644" s="88"/>
      <c r="Q644" s="89"/>
      <c r="R644" s="86"/>
      <c r="S644" s="77"/>
      <c r="T644" s="125" t="b">
        <f>VLOOKUP($B644,'Config Measure Rules'!$A$2:$D$139,2,FALSE)</f>
        <v>0</v>
      </c>
      <c r="U644" s="125" t="b">
        <f>VLOOKUP($B644,'Config Measure Rules'!$A$2:$D$139,3,FALSE)</f>
        <v>0</v>
      </c>
      <c r="V644" s="125" t="b">
        <f>VLOOKUP($B644,'Config Measure Rules'!$A$2:$D$139,4,FALSE)</f>
        <v>1</v>
      </c>
    </row>
    <row r="645" spans="1:22" x14ac:dyDescent="0.3">
      <c r="A645" s="124">
        <v>639</v>
      </c>
      <c r="B645" s="71" t="s">
        <v>507</v>
      </c>
      <c r="C645" s="73" t="str">
        <f>VLOOKUP($B645,'Config Measure Rules'!$A$2:$E$139,5,FALSE)</f>
        <v>Long-Term</v>
      </c>
      <c r="D645" s="72" t="str">
        <f t="shared" si="9"/>
        <v>No</v>
      </c>
      <c r="E645" s="84"/>
      <c r="F645" s="85"/>
      <c r="G645" s="74"/>
      <c r="H645" s="93"/>
      <c r="I645" s="87"/>
      <c r="J645" s="87"/>
      <c r="K645" s="92"/>
      <c r="L645" s="87"/>
      <c r="M645" s="87"/>
      <c r="N645" s="92"/>
      <c r="O645" s="87"/>
      <c r="P645" s="88"/>
      <c r="Q645" s="89"/>
      <c r="R645" s="86"/>
      <c r="S645" s="77"/>
      <c r="T645" s="125" t="b">
        <f>VLOOKUP($B645,'Config Measure Rules'!$A$2:$D$139,2,FALSE)</f>
        <v>0</v>
      </c>
      <c r="U645" s="125" t="b">
        <f>VLOOKUP($B645,'Config Measure Rules'!$A$2:$D$139,3,FALSE)</f>
        <v>0</v>
      </c>
      <c r="V645" s="125" t="b">
        <f>VLOOKUP($B645,'Config Measure Rules'!$A$2:$D$139,4,FALSE)</f>
        <v>1</v>
      </c>
    </row>
    <row r="646" spans="1:22" x14ac:dyDescent="0.3">
      <c r="A646" s="124">
        <v>640</v>
      </c>
      <c r="B646" s="71" t="s">
        <v>507</v>
      </c>
      <c r="C646" s="73" t="str">
        <f>VLOOKUP($B646,'Config Measure Rules'!$A$2:$E$139,5,FALSE)</f>
        <v>Long-Term</v>
      </c>
      <c r="D646" s="72" t="str">
        <f t="shared" ref="D646:D696" si="10">IF(COUNTA(F646:R646)&gt;=1,"Yes", "No")</f>
        <v>No</v>
      </c>
      <c r="E646" s="84"/>
      <c r="F646" s="85"/>
      <c r="G646" s="74"/>
      <c r="H646" s="93"/>
      <c r="I646" s="87"/>
      <c r="J646" s="87"/>
      <c r="K646" s="92"/>
      <c r="L646" s="87"/>
      <c r="M646" s="87"/>
      <c r="N646" s="92"/>
      <c r="O646" s="87"/>
      <c r="P646" s="88"/>
      <c r="Q646" s="89"/>
      <c r="R646" s="86"/>
      <c r="S646" s="77"/>
      <c r="T646" s="125" t="b">
        <f>VLOOKUP($B646,'Config Measure Rules'!$A$2:$D$139,2,FALSE)</f>
        <v>0</v>
      </c>
      <c r="U646" s="125" t="b">
        <f>VLOOKUP($B646,'Config Measure Rules'!$A$2:$D$139,3,FALSE)</f>
        <v>0</v>
      </c>
      <c r="V646" s="125" t="b">
        <f>VLOOKUP($B646,'Config Measure Rules'!$A$2:$D$139,4,FALSE)</f>
        <v>1</v>
      </c>
    </row>
    <row r="647" spans="1:22" ht="87.5" x14ac:dyDescent="0.3">
      <c r="A647" s="124">
        <v>641</v>
      </c>
      <c r="B647" s="71" t="s">
        <v>508</v>
      </c>
      <c r="C647" s="72" t="str">
        <f>VLOOKUP($B647,'Config Measure Rules'!$A$2:$E$139,5,FALSE)</f>
        <v>Short-Term</v>
      </c>
      <c r="D647" s="72" t="str">
        <f t="shared" si="10"/>
        <v>No</v>
      </c>
      <c r="E647" s="73" t="s">
        <v>366</v>
      </c>
      <c r="F647" s="85"/>
      <c r="G647" s="74"/>
      <c r="H647" s="93"/>
      <c r="I647" s="87"/>
      <c r="J647" s="87"/>
      <c r="K647" s="92"/>
      <c r="L647" s="87"/>
      <c r="M647" s="87"/>
      <c r="N647" s="92"/>
      <c r="O647" s="88"/>
      <c r="P647" s="88"/>
      <c r="Q647" s="89"/>
      <c r="R647" s="86"/>
      <c r="S647" s="77"/>
      <c r="T647" s="125" t="b">
        <f>VLOOKUP($B647,'Config Measure Rules'!$A$2:$D$139,2,FALSE)</f>
        <v>1</v>
      </c>
      <c r="U647" s="125" t="b">
        <f>VLOOKUP($B647,'Config Measure Rules'!$A$2:$D$139,3,FALSE)</f>
        <v>0</v>
      </c>
      <c r="V647" s="125" t="b">
        <f>VLOOKUP($B647,'Config Measure Rules'!$A$2:$D$139,4,FALSE)</f>
        <v>0</v>
      </c>
    </row>
    <row r="648" spans="1:22" x14ac:dyDescent="0.3">
      <c r="A648" s="124">
        <v>642</v>
      </c>
      <c r="B648" s="71" t="s">
        <v>508</v>
      </c>
      <c r="C648" s="73" t="str">
        <f>VLOOKUP($B648,'Config Measure Rules'!$A$2:$E$139,5,FALSE)</f>
        <v>Short-Term</v>
      </c>
      <c r="D648" s="72" t="str">
        <f t="shared" si="10"/>
        <v>No</v>
      </c>
      <c r="E648" s="84"/>
      <c r="F648" s="85"/>
      <c r="G648" s="74"/>
      <c r="H648" s="93"/>
      <c r="I648" s="87"/>
      <c r="J648" s="87"/>
      <c r="K648" s="92"/>
      <c r="L648" s="87"/>
      <c r="M648" s="87"/>
      <c r="N648" s="92"/>
      <c r="O648" s="87"/>
      <c r="P648" s="88"/>
      <c r="Q648" s="89"/>
      <c r="R648" s="86"/>
      <c r="S648" s="77"/>
      <c r="T648" s="125" t="b">
        <f>VLOOKUP($B648,'Config Measure Rules'!$A$2:$D$139,2,FALSE)</f>
        <v>1</v>
      </c>
      <c r="U648" s="125" t="b">
        <f>VLOOKUP($B648,'Config Measure Rules'!$A$2:$D$139,3,FALSE)</f>
        <v>0</v>
      </c>
      <c r="V648" s="125" t="b">
        <f>VLOOKUP($B648,'Config Measure Rules'!$A$2:$D$139,4,FALSE)</f>
        <v>0</v>
      </c>
    </row>
    <row r="649" spans="1:22" x14ac:dyDescent="0.3">
      <c r="A649" s="124">
        <v>643</v>
      </c>
      <c r="B649" s="71" t="s">
        <v>508</v>
      </c>
      <c r="C649" s="73" t="str">
        <f>VLOOKUP($B649,'Config Measure Rules'!$A$2:$E$139,5,FALSE)</f>
        <v>Short-Term</v>
      </c>
      <c r="D649" s="72" t="str">
        <f t="shared" si="10"/>
        <v>No</v>
      </c>
      <c r="E649" s="84"/>
      <c r="F649" s="85"/>
      <c r="G649" s="74"/>
      <c r="H649" s="93"/>
      <c r="I649" s="87"/>
      <c r="J649" s="87"/>
      <c r="K649" s="92"/>
      <c r="L649" s="87"/>
      <c r="M649" s="87"/>
      <c r="N649" s="92"/>
      <c r="O649" s="87"/>
      <c r="P649" s="88"/>
      <c r="Q649" s="89"/>
      <c r="R649" s="86"/>
      <c r="S649" s="77"/>
      <c r="T649" s="125" t="b">
        <f>VLOOKUP($B649,'Config Measure Rules'!$A$2:$D$139,2,FALSE)</f>
        <v>1</v>
      </c>
      <c r="U649" s="125" t="b">
        <f>VLOOKUP($B649,'Config Measure Rules'!$A$2:$D$139,3,FALSE)</f>
        <v>0</v>
      </c>
      <c r="V649" s="125" t="b">
        <f>VLOOKUP($B649,'Config Measure Rules'!$A$2:$D$139,4,FALSE)</f>
        <v>0</v>
      </c>
    </row>
    <row r="650" spans="1:22" x14ac:dyDescent="0.3">
      <c r="A650" s="124">
        <v>644</v>
      </c>
      <c r="B650" s="71" t="s">
        <v>508</v>
      </c>
      <c r="C650" s="73" t="str">
        <f>VLOOKUP($B650,'Config Measure Rules'!$A$2:$E$139,5,FALSE)</f>
        <v>Short-Term</v>
      </c>
      <c r="D650" s="72" t="str">
        <f t="shared" si="10"/>
        <v>No</v>
      </c>
      <c r="E650" s="84"/>
      <c r="F650" s="85"/>
      <c r="G650" s="74"/>
      <c r="H650" s="93"/>
      <c r="I650" s="87"/>
      <c r="J650" s="87"/>
      <c r="K650" s="92"/>
      <c r="L650" s="87"/>
      <c r="M650" s="87"/>
      <c r="N650" s="92"/>
      <c r="O650" s="87"/>
      <c r="P650" s="88"/>
      <c r="Q650" s="89"/>
      <c r="R650" s="86"/>
      <c r="S650" s="77"/>
      <c r="T650" s="125" t="b">
        <f>VLOOKUP($B650,'Config Measure Rules'!$A$2:$D$139,2,FALSE)</f>
        <v>1</v>
      </c>
      <c r="U650" s="125" t="b">
        <f>VLOOKUP($B650,'Config Measure Rules'!$A$2:$D$139,3,FALSE)</f>
        <v>0</v>
      </c>
      <c r="V650" s="125" t="b">
        <f>VLOOKUP($B650,'Config Measure Rules'!$A$2:$D$139,4,FALSE)</f>
        <v>0</v>
      </c>
    </row>
    <row r="651" spans="1:22" x14ac:dyDescent="0.3">
      <c r="A651" s="124">
        <v>645</v>
      </c>
      <c r="B651" s="71" t="s">
        <v>508</v>
      </c>
      <c r="C651" s="73" t="str">
        <f>VLOOKUP($B651,'Config Measure Rules'!$A$2:$E$139,5,FALSE)</f>
        <v>Short-Term</v>
      </c>
      <c r="D651" s="72" t="str">
        <f t="shared" si="10"/>
        <v>No</v>
      </c>
      <c r="E651" s="84"/>
      <c r="F651" s="85"/>
      <c r="G651" s="74"/>
      <c r="H651" s="93"/>
      <c r="I651" s="87"/>
      <c r="J651" s="87"/>
      <c r="K651" s="92"/>
      <c r="L651" s="87"/>
      <c r="M651" s="87"/>
      <c r="N651" s="92"/>
      <c r="O651" s="87"/>
      <c r="P651" s="88"/>
      <c r="Q651" s="89"/>
      <c r="R651" s="86"/>
      <c r="S651" s="77"/>
      <c r="T651" s="125" t="b">
        <f>VLOOKUP($B651,'Config Measure Rules'!$A$2:$D$139,2,FALSE)</f>
        <v>1</v>
      </c>
      <c r="U651" s="125" t="b">
        <f>VLOOKUP($B651,'Config Measure Rules'!$A$2:$D$139,3,FALSE)</f>
        <v>0</v>
      </c>
      <c r="V651" s="125" t="b">
        <f>VLOOKUP($B651,'Config Measure Rules'!$A$2:$D$139,4,FALSE)</f>
        <v>0</v>
      </c>
    </row>
    <row r="652" spans="1:22" ht="62.5" x14ac:dyDescent="0.3">
      <c r="A652" s="124">
        <v>646</v>
      </c>
      <c r="B652" s="71" t="s">
        <v>509</v>
      </c>
      <c r="C652" s="72" t="str">
        <f>VLOOKUP($B652,'Config Measure Rules'!$A$2:$E$139,5,FALSE)</f>
        <v>Short-Term</v>
      </c>
      <c r="D652" s="72" t="str">
        <f t="shared" si="10"/>
        <v>No</v>
      </c>
      <c r="E652" s="73" t="s">
        <v>367</v>
      </c>
      <c r="F652" s="85"/>
      <c r="G652" s="74"/>
      <c r="H652" s="93"/>
      <c r="I652" s="88"/>
      <c r="J652" s="88"/>
      <c r="K652" s="89"/>
      <c r="L652" s="87"/>
      <c r="M652" s="87"/>
      <c r="N652" s="92"/>
      <c r="O652" s="88"/>
      <c r="P652" s="88"/>
      <c r="Q652" s="89"/>
      <c r="R652" s="86"/>
      <c r="S652" s="77"/>
      <c r="T652" s="125" t="b">
        <f>VLOOKUP($B652,'Config Measure Rules'!$A$2:$D$139,2,FALSE)</f>
        <v>0</v>
      </c>
      <c r="U652" s="125" t="b">
        <f>VLOOKUP($B652,'Config Measure Rules'!$A$2:$D$139,3,FALSE)</f>
        <v>0</v>
      </c>
      <c r="V652" s="125" t="b">
        <f>VLOOKUP($B652,'Config Measure Rules'!$A$2:$D$139,4,FALSE)</f>
        <v>1</v>
      </c>
    </row>
    <row r="653" spans="1:22" x14ac:dyDescent="0.3">
      <c r="A653" s="124">
        <v>647</v>
      </c>
      <c r="B653" s="71" t="s">
        <v>509</v>
      </c>
      <c r="C653" s="73" t="str">
        <f>VLOOKUP($B653,'Config Measure Rules'!$A$2:$E$139,5,FALSE)</f>
        <v>Short-Term</v>
      </c>
      <c r="D653" s="72" t="str">
        <f t="shared" si="10"/>
        <v>No</v>
      </c>
      <c r="E653" s="84"/>
      <c r="F653" s="85"/>
      <c r="G653" s="74"/>
      <c r="H653" s="93"/>
      <c r="I653" s="87"/>
      <c r="J653" s="87"/>
      <c r="K653" s="92"/>
      <c r="L653" s="87"/>
      <c r="M653" s="87"/>
      <c r="N653" s="92"/>
      <c r="O653" s="87"/>
      <c r="P653" s="88"/>
      <c r="Q653" s="89"/>
      <c r="R653" s="86"/>
      <c r="S653" s="77"/>
      <c r="T653" s="125" t="b">
        <f>VLOOKUP($B653,'Config Measure Rules'!$A$2:$D$139,2,FALSE)</f>
        <v>0</v>
      </c>
      <c r="U653" s="125" t="b">
        <f>VLOOKUP($B653,'Config Measure Rules'!$A$2:$D$139,3,FALSE)</f>
        <v>0</v>
      </c>
      <c r="V653" s="125" t="b">
        <f>VLOOKUP($B653,'Config Measure Rules'!$A$2:$D$139,4,FALSE)</f>
        <v>1</v>
      </c>
    </row>
    <row r="654" spans="1:22" x14ac:dyDescent="0.3">
      <c r="A654" s="124">
        <v>648</v>
      </c>
      <c r="B654" s="71" t="s">
        <v>509</v>
      </c>
      <c r="C654" s="73" t="str">
        <f>VLOOKUP($B654,'Config Measure Rules'!$A$2:$E$139,5,FALSE)</f>
        <v>Short-Term</v>
      </c>
      <c r="D654" s="72" t="str">
        <f t="shared" si="10"/>
        <v>No</v>
      </c>
      <c r="E654" s="84"/>
      <c r="F654" s="85"/>
      <c r="G654" s="74"/>
      <c r="H654" s="93"/>
      <c r="I654" s="87"/>
      <c r="J654" s="87"/>
      <c r="K654" s="92"/>
      <c r="L654" s="87"/>
      <c r="M654" s="87"/>
      <c r="N654" s="92"/>
      <c r="O654" s="87"/>
      <c r="P654" s="88"/>
      <c r="Q654" s="89"/>
      <c r="R654" s="86"/>
      <c r="S654" s="77"/>
      <c r="T654" s="125" t="b">
        <f>VLOOKUP($B654,'Config Measure Rules'!$A$2:$D$139,2,FALSE)</f>
        <v>0</v>
      </c>
      <c r="U654" s="125" t="b">
        <f>VLOOKUP($B654,'Config Measure Rules'!$A$2:$D$139,3,FALSE)</f>
        <v>0</v>
      </c>
      <c r="V654" s="125" t="b">
        <f>VLOOKUP($B654,'Config Measure Rules'!$A$2:$D$139,4,FALSE)</f>
        <v>1</v>
      </c>
    </row>
    <row r="655" spans="1:22" x14ac:dyDescent="0.3">
      <c r="A655" s="124">
        <v>649</v>
      </c>
      <c r="B655" s="71" t="s">
        <v>509</v>
      </c>
      <c r="C655" s="73" t="str">
        <f>VLOOKUP($B655,'Config Measure Rules'!$A$2:$E$139,5,FALSE)</f>
        <v>Short-Term</v>
      </c>
      <c r="D655" s="72" t="str">
        <f t="shared" si="10"/>
        <v>No</v>
      </c>
      <c r="E655" s="84"/>
      <c r="F655" s="85"/>
      <c r="G655" s="74"/>
      <c r="H655" s="93"/>
      <c r="I655" s="87"/>
      <c r="J655" s="87"/>
      <c r="K655" s="92"/>
      <c r="L655" s="87"/>
      <c r="M655" s="87"/>
      <c r="N655" s="92"/>
      <c r="O655" s="87"/>
      <c r="P655" s="88"/>
      <c r="Q655" s="89"/>
      <c r="R655" s="86"/>
      <c r="S655" s="77"/>
      <c r="T655" s="125" t="b">
        <f>VLOOKUP($B655,'Config Measure Rules'!$A$2:$D$139,2,FALSE)</f>
        <v>0</v>
      </c>
      <c r="U655" s="125" t="b">
        <f>VLOOKUP($B655,'Config Measure Rules'!$A$2:$D$139,3,FALSE)</f>
        <v>0</v>
      </c>
      <c r="V655" s="125" t="b">
        <f>VLOOKUP($B655,'Config Measure Rules'!$A$2:$D$139,4,FALSE)</f>
        <v>1</v>
      </c>
    </row>
    <row r="656" spans="1:22" x14ac:dyDescent="0.3">
      <c r="A656" s="124">
        <v>650</v>
      </c>
      <c r="B656" s="71" t="s">
        <v>509</v>
      </c>
      <c r="C656" s="73" t="str">
        <f>VLOOKUP($B656,'Config Measure Rules'!$A$2:$E$139,5,FALSE)</f>
        <v>Short-Term</v>
      </c>
      <c r="D656" s="72" t="str">
        <f t="shared" si="10"/>
        <v>No</v>
      </c>
      <c r="E656" s="84"/>
      <c r="F656" s="85"/>
      <c r="G656" s="74"/>
      <c r="H656" s="93"/>
      <c r="I656" s="87"/>
      <c r="J656" s="87"/>
      <c r="K656" s="92"/>
      <c r="L656" s="87"/>
      <c r="M656" s="87"/>
      <c r="N656" s="92"/>
      <c r="O656" s="87"/>
      <c r="P656" s="88"/>
      <c r="Q656" s="89"/>
      <c r="R656" s="86"/>
      <c r="S656" s="77"/>
      <c r="T656" s="125" t="b">
        <f>VLOOKUP($B656,'Config Measure Rules'!$A$2:$D$139,2,FALSE)</f>
        <v>0</v>
      </c>
      <c r="U656" s="125" t="b">
        <f>VLOOKUP($B656,'Config Measure Rules'!$A$2:$D$139,3,FALSE)</f>
        <v>0</v>
      </c>
      <c r="V656" s="125" t="b">
        <f>VLOOKUP($B656,'Config Measure Rules'!$A$2:$D$139,4,FALSE)</f>
        <v>1</v>
      </c>
    </row>
    <row r="657" spans="1:22" ht="87.5" x14ac:dyDescent="0.3">
      <c r="A657" s="124">
        <v>651</v>
      </c>
      <c r="B657" s="71" t="s">
        <v>510</v>
      </c>
      <c r="C657" s="72" t="str">
        <f>VLOOKUP($B657,'Config Measure Rules'!$A$2:$E$139,5,FALSE)</f>
        <v>Short-Term</v>
      </c>
      <c r="D657" s="72" t="str">
        <f t="shared" si="10"/>
        <v>No</v>
      </c>
      <c r="E657" s="73" t="s">
        <v>368</v>
      </c>
      <c r="F657" s="85"/>
      <c r="G657" s="74"/>
      <c r="H657" s="93"/>
      <c r="I657" s="88"/>
      <c r="J657" s="88"/>
      <c r="K657" s="89"/>
      <c r="L657" s="87"/>
      <c r="M657" s="87"/>
      <c r="N657" s="92"/>
      <c r="O657" s="88"/>
      <c r="P657" s="88"/>
      <c r="Q657" s="89"/>
      <c r="R657" s="86"/>
      <c r="S657" s="77"/>
      <c r="T657" s="125" t="b">
        <f>VLOOKUP($B657,'Config Measure Rules'!$A$2:$D$139,2,FALSE)</f>
        <v>1</v>
      </c>
      <c r="U657" s="125" t="b">
        <f>VLOOKUP($B657,'Config Measure Rules'!$A$2:$D$139,3,FALSE)</f>
        <v>0</v>
      </c>
      <c r="V657" s="125" t="b">
        <f>VLOOKUP($B657,'Config Measure Rules'!$A$2:$D$139,4,FALSE)</f>
        <v>0</v>
      </c>
    </row>
    <row r="658" spans="1:22" x14ac:dyDescent="0.3">
      <c r="A658" s="124">
        <v>652</v>
      </c>
      <c r="B658" s="71" t="s">
        <v>510</v>
      </c>
      <c r="C658" s="73" t="str">
        <f>VLOOKUP($B658,'Config Measure Rules'!$A$2:$E$139,5,FALSE)</f>
        <v>Short-Term</v>
      </c>
      <c r="D658" s="72" t="str">
        <f t="shared" si="10"/>
        <v>No</v>
      </c>
      <c r="E658" s="84"/>
      <c r="F658" s="85"/>
      <c r="G658" s="74"/>
      <c r="H658" s="93"/>
      <c r="I658" s="87"/>
      <c r="J658" s="87"/>
      <c r="K658" s="92"/>
      <c r="L658" s="87"/>
      <c r="M658" s="87"/>
      <c r="N658" s="92"/>
      <c r="O658" s="87"/>
      <c r="P658" s="88"/>
      <c r="Q658" s="89"/>
      <c r="R658" s="86"/>
      <c r="S658" s="77"/>
      <c r="T658" s="125" t="b">
        <f>VLOOKUP($B658,'Config Measure Rules'!$A$2:$D$139,2,FALSE)</f>
        <v>1</v>
      </c>
      <c r="U658" s="125" t="b">
        <f>VLOOKUP($B658,'Config Measure Rules'!$A$2:$D$139,3,FALSE)</f>
        <v>0</v>
      </c>
      <c r="V658" s="125" t="b">
        <f>VLOOKUP($B658,'Config Measure Rules'!$A$2:$D$139,4,FALSE)</f>
        <v>0</v>
      </c>
    </row>
    <row r="659" spans="1:22" x14ac:dyDescent="0.3">
      <c r="A659" s="124">
        <v>653</v>
      </c>
      <c r="B659" s="71" t="s">
        <v>510</v>
      </c>
      <c r="C659" s="73" t="str">
        <f>VLOOKUP($B659,'Config Measure Rules'!$A$2:$E$139,5,FALSE)</f>
        <v>Short-Term</v>
      </c>
      <c r="D659" s="72" t="str">
        <f t="shared" si="10"/>
        <v>No</v>
      </c>
      <c r="E659" s="84"/>
      <c r="F659" s="85"/>
      <c r="G659" s="74"/>
      <c r="H659" s="93"/>
      <c r="I659" s="87"/>
      <c r="J659" s="87"/>
      <c r="K659" s="92"/>
      <c r="L659" s="87"/>
      <c r="M659" s="87"/>
      <c r="N659" s="92"/>
      <c r="O659" s="87"/>
      <c r="P659" s="88"/>
      <c r="Q659" s="89"/>
      <c r="R659" s="86"/>
      <c r="S659" s="77"/>
      <c r="T659" s="125" t="b">
        <f>VLOOKUP($B659,'Config Measure Rules'!$A$2:$D$139,2,FALSE)</f>
        <v>1</v>
      </c>
      <c r="U659" s="125" t="b">
        <f>VLOOKUP($B659,'Config Measure Rules'!$A$2:$D$139,3,FALSE)</f>
        <v>0</v>
      </c>
      <c r="V659" s="125" t="b">
        <f>VLOOKUP($B659,'Config Measure Rules'!$A$2:$D$139,4,FALSE)</f>
        <v>0</v>
      </c>
    </row>
    <row r="660" spans="1:22" x14ac:dyDescent="0.3">
      <c r="A660" s="124">
        <v>654</v>
      </c>
      <c r="B660" s="71" t="s">
        <v>510</v>
      </c>
      <c r="C660" s="73" t="str">
        <f>VLOOKUP($B660,'Config Measure Rules'!$A$2:$E$139,5,FALSE)</f>
        <v>Short-Term</v>
      </c>
      <c r="D660" s="72" t="str">
        <f t="shared" si="10"/>
        <v>No</v>
      </c>
      <c r="E660" s="84"/>
      <c r="F660" s="85"/>
      <c r="G660" s="74"/>
      <c r="H660" s="93"/>
      <c r="I660" s="87"/>
      <c r="J660" s="87"/>
      <c r="K660" s="92"/>
      <c r="L660" s="87"/>
      <c r="M660" s="87"/>
      <c r="N660" s="92"/>
      <c r="O660" s="87"/>
      <c r="P660" s="88"/>
      <c r="Q660" s="89"/>
      <c r="R660" s="86"/>
      <c r="S660" s="77"/>
      <c r="T660" s="125" t="b">
        <f>VLOOKUP($B660,'Config Measure Rules'!$A$2:$D$139,2,FALSE)</f>
        <v>1</v>
      </c>
      <c r="U660" s="125" t="b">
        <f>VLOOKUP($B660,'Config Measure Rules'!$A$2:$D$139,3,FALSE)</f>
        <v>0</v>
      </c>
      <c r="V660" s="125" t="b">
        <f>VLOOKUP($B660,'Config Measure Rules'!$A$2:$D$139,4,FALSE)</f>
        <v>0</v>
      </c>
    </row>
    <row r="661" spans="1:22" x14ac:dyDescent="0.3">
      <c r="A661" s="124">
        <v>655</v>
      </c>
      <c r="B661" s="71" t="s">
        <v>510</v>
      </c>
      <c r="C661" s="73" t="str">
        <f>VLOOKUP($B661,'Config Measure Rules'!$A$2:$E$139,5,FALSE)</f>
        <v>Short-Term</v>
      </c>
      <c r="D661" s="72" t="str">
        <f t="shared" si="10"/>
        <v>No</v>
      </c>
      <c r="E661" s="84"/>
      <c r="F661" s="85"/>
      <c r="G661" s="74"/>
      <c r="H661" s="93"/>
      <c r="I661" s="87"/>
      <c r="J661" s="87"/>
      <c r="K661" s="92"/>
      <c r="L661" s="87"/>
      <c r="M661" s="87"/>
      <c r="N661" s="92"/>
      <c r="O661" s="87"/>
      <c r="P661" s="88"/>
      <c r="Q661" s="89"/>
      <c r="R661" s="86"/>
      <c r="S661" s="77"/>
      <c r="T661" s="125" t="b">
        <f>VLOOKUP($B661,'Config Measure Rules'!$A$2:$D$139,2,FALSE)</f>
        <v>1</v>
      </c>
      <c r="U661" s="125" t="b">
        <f>VLOOKUP($B661,'Config Measure Rules'!$A$2:$D$139,3,FALSE)</f>
        <v>0</v>
      </c>
      <c r="V661" s="125" t="b">
        <f>VLOOKUP($B661,'Config Measure Rules'!$A$2:$D$139,4,FALSE)</f>
        <v>0</v>
      </c>
    </row>
    <row r="662" spans="1:22" ht="112.5" x14ac:dyDescent="0.3">
      <c r="A662" s="124">
        <v>656</v>
      </c>
      <c r="B662" s="71" t="s">
        <v>511</v>
      </c>
      <c r="C662" s="72" t="str">
        <f>VLOOKUP($B662,'Config Measure Rules'!$A$2:$E$139,5,FALSE)</f>
        <v>Short-Term</v>
      </c>
      <c r="D662" s="72" t="str">
        <f t="shared" si="10"/>
        <v>No</v>
      </c>
      <c r="E662" s="73" t="s">
        <v>369</v>
      </c>
      <c r="F662" s="85"/>
      <c r="G662" s="74"/>
      <c r="H662" s="93"/>
      <c r="I662" s="88"/>
      <c r="J662" s="88"/>
      <c r="K662" s="89"/>
      <c r="L662" s="87"/>
      <c r="M662" s="87"/>
      <c r="N662" s="92"/>
      <c r="O662" s="88"/>
      <c r="P662" s="88"/>
      <c r="Q662" s="89"/>
      <c r="R662" s="86"/>
      <c r="S662" s="77"/>
      <c r="T662" s="125" t="b">
        <f>VLOOKUP($B662,'Config Measure Rules'!$A$2:$D$139,2,FALSE)</f>
        <v>1</v>
      </c>
      <c r="U662" s="125" t="b">
        <f>VLOOKUP($B662,'Config Measure Rules'!$A$2:$D$139,3,FALSE)</f>
        <v>0</v>
      </c>
      <c r="V662" s="125" t="b">
        <f>VLOOKUP($B662,'Config Measure Rules'!$A$2:$D$139,4,FALSE)</f>
        <v>0</v>
      </c>
    </row>
    <row r="663" spans="1:22" x14ac:dyDescent="0.3">
      <c r="A663" s="124">
        <v>657</v>
      </c>
      <c r="B663" s="71" t="s">
        <v>511</v>
      </c>
      <c r="C663" s="73" t="str">
        <f>VLOOKUP($B663,'Config Measure Rules'!$A$2:$E$139,5,FALSE)</f>
        <v>Short-Term</v>
      </c>
      <c r="D663" s="72" t="str">
        <f t="shared" si="10"/>
        <v>No</v>
      </c>
      <c r="E663" s="84"/>
      <c r="F663" s="85"/>
      <c r="G663" s="74"/>
      <c r="H663" s="93"/>
      <c r="I663" s="87"/>
      <c r="J663" s="87"/>
      <c r="K663" s="92"/>
      <c r="L663" s="87"/>
      <c r="M663" s="87"/>
      <c r="N663" s="92"/>
      <c r="O663" s="87"/>
      <c r="P663" s="88"/>
      <c r="Q663" s="89"/>
      <c r="R663" s="86"/>
      <c r="S663" s="77"/>
      <c r="T663" s="125" t="b">
        <f>VLOOKUP($B663,'Config Measure Rules'!$A$2:$D$139,2,FALSE)</f>
        <v>1</v>
      </c>
      <c r="U663" s="125" t="b">
        <f>VLOOKUP($B663,'Config Measure Rules'!$A$2:$D$139,3,FALSE)</f>
        <v>0</v>
      </c>
      <c r="V663" s="125" t="b">
        <f>VLOOKUP($B663,'Config Measure Rules'!$A$2:$D$139,4,FALSE)</f>
        <v>0</v>
      </c>
    </row>
    <row r="664" spans="1:22" x14ac:dyDescent="0.3">
      <c r="A664" s="124">
        <v>658</v>
      </c>
      <c r="B664" s="71" t="s">
        <v>511</v>
      </c>
      <c r="C664" s="73" t="str">
        <f>VLOOKUP($B664,'Config Measure Rules'!$A$2:$E$139,5,FALSE)</f>
        <v>Short-Term</v>
      </c>
      <c r="D664" s="72" t="str">
        <f t="shared" si="10"/>
        <v>No</v>
      </c>
      <c r="E664" s="84"/>
      <c r="F664" s="85"/>
      <c r="G664" s="74"/>
      <c r="H664" s="93"/>
      <c r="I664" s="87"/>
      <c r="J664" s="87"/>
      <c r="K664" s="92"/>
      <c r="L664" s="87"/>
      <c r="M664" s="87"/>
      <c r="N664" s="92"/>
      <c r="O664" s="87"/>
      <c r="P664" s="88"/>
      <c r="Q664" s="89"/>
      <c r="R664" s="86"/>
      <c r="S664" s="77"/>
      <c r="T664" s="125" t="b">
        <f>VLOOKUP($B664,'Config Measure Rules'!$A$2:$D$139,2,FALSE)</f>
        <v>1</v>
      </c>
      <c r="U664" s="125" t="b">
        <f>VLOOKUP($B664,'Config Measure Rules'!$A$2:$D$139,3,FALSE)</f>
        <v>0</v>
      </c>
      <c r="V664" s="125" t="b">
        <f>VLOOKUP($B664,'Config Measure Rules'!$A$2:$D$139,4,FALSE)</f>
        <v>0</v>
      </c>
    </row>
    <row r="665" spans="1:22" x14ac:dyDescent="0.3">
      <c r="A665" s="124">
        <v>659</v>
      </c>
      <c r="B665" s="71" t="s">
        <v>511</v>
      </c>
      <c r="C665" s="73" t="str">
        <f>VLOOKUP($B665,'Config Measure Rules'!$A$2:$E$139,5,FALSE)</f>
        <v>Short-Term</v>
      </c>
      <c r="D665" s="72" t="str">
        <f t="shared" si="10"/>
        <v>No</v>
      </c>
      <c r="E665" s="84"/>
      <c r="F665" s="85"/>
      <c r="G665" s="74"/>
      <c r="H665" s="93"/>
      <c r="I665" s="87"/>
      <c r="J665" s="87"/>
      <c r="K665" s="92"/>
      <c r="L665" s="87"/>
      <c r="M665" s="87"/>
      <c r="N665" s="92"/>
      <c r="O665" s="87"/>
      <c r="P665" s="88"/>
      <c r="Q665" s="89"/>
      <c r="R665" s="86"/>
      <c r="S665" s="77"/>
      <c r="T665" s="125" t="b">
        <f>VLOOKUP($B665,'Config Measure Rules'!$A$2:$D$139,2,FALSE)</f>
        <v>1</v>
      </c>
      <c r="U665" s="125" t="b">
        <f>VLOOKUP($B665,'Config Measure Rules'!$A$2:$D$139,3,FALSE)</f>
        <v>0</v>
      </c>
      <c r="V665" s="125" t="b">
        <f>VLOOKUP($B665,'Config Measure Rules'!$A$2:$D$139,4,FALSE)</f>
        <v>0</v>
      </c>
    </row>
    <row r="666" spans="1:22" x14ac:dyDescent="0.3">
      <c r="A666" s="124">
        <v>660</v>
      </c>
      <c r="B666" s="71" t="s">
        <v>511</v>
      </c>
      <c r="C666" s="73" t="str">
        <f>VLOOKUP($B666,'Config Measure Rules'!$A$2:$E$139,5,FALSE)</f>
        <v>Short-Term</v>
      </c>
      <c r="D666" s="72" t="str">
        <f t="shared" si="10"/>
        <v>No</v>
      </c>
      <c r="E666" s="84"/>
      <c r="F666" s="85"/>
      <c r="G666" s="74"/>
      <c r="H666" s="93"/>
      <c r="I666" s="87"/>
      <c r="J666" s="87"/>
      <c r="K666" s="92"/>
      <c r="L666" s="87"/>
      <c r="M666" s="87"/>
      <c r="N666" s="92"/>
      <c r="O666" s="87"/>
      <c r="P666" s="88"/>
      <c r="Q666" s="89"/>
      <c r="R666" s="86"/>
      <c r="S666" s="77"/>
      <c r="T666" s="125" t="b">
        <f>VLOOKUP($B666,'Config Measure Rules'!$A$2:$D$139,2,FALSE)</f>
        <v>1</v>
      </c>
      <c r="U666" s="125" t="b">
        <f>VLOOKUP($B666,'Config Measure Rules'!$A$2:$D$139,3,FALSE)</f>
        <v>0</v>
      </c>
      <c r="V666" s="125" t="b">
        <f>VLOOKUP($B666,'Config Measure Rules'!$A$2:$D$139,4,FALSE)</f>
        <v>0</v>
      </c>
    </row>
    <row r="667" spans="1:22" ht="87.5" x14ac:dyDescent="0.3">
      <c r="A667" s="124">
        <v>661</v>
      </c>
      <c r="B667" s="71" t="s">
        <v>512</v>
      </c>
      <c r="C667" s="72" t="str">
        <f>VLOOKUP($B667,'Config Measure Rules'!$A$2:$E$139,5,FALSE)</f>
        <v>Short-Term</v>
      </c>
      <c r="D667" s="72" t="str">
        <f t="shared" si="10"/>
        <v>No</v>
      </c>
      <c r="E667" s="73" t="s">
        <v>370</v>
      </c>
      <c r="F667" s="85"/>
      <c r="G667" s="74"/>
      <c r="H667" s="93"/>
      <c r="I667" s="88"/>
      <c r="J667" s="88"/>
      <c r="K667" s="89"/>
      <c r="L667" s="87"/>
      <c r="M667" s="87"/>
      <c r="N667" s="92"/>
      <c r="O667" s="88"/>
      <c r="P667" s="88"/>
      <c r="Q667" s="89"/>
      <c r="R667" s="86"/>
      <c r="S667" s="77"/>
      <c r="T667" s="125" t="b">
        <f>VLOOKUP($B667,'Config Measure Rules'!$A$2:$D$139,2,FALSE)</f>
        <v>0</v>
      </c>
      <c r="U667" s="125" t="b">
        <f>VLOOKUP($B667,'Config Measure Rules'!$A$2:$D$139,3,FALSE)</f>
        <v>0</v>
      </c>
      <c r="V667" s="125" t="b">
        <f>VLOOKUP($B667,'Config Measure Rules'!$A$2:$D$139,4,FALSE)</f>
        <v>1</v>
      </c>
    </row>
    <row r="668" spans="1:22" x14ac:dyDescent="0.3">
      <c r="A668" s="124">
        <v>662</v>
      </c>
      <c r="B668" s="71" t="s">
        <v>512</v>
      </c>
      <c r="C668" s="73" t="str">
        <f>VLOOKUP($B668,'Config Measure Rules'!$A$2:$E$139,5,FALSE)</f>
        <v>Short-Term</v>
      </c>
      <c r="D668" s="72" t="str">
        <f t="shared" si="10"/>
        <v>No</v>
      </c>
      <c r="E668" s="84"/>
      <c r="F668" s="85"/>
      <c r="G668" s="74"/>
      <c r="H668" s="93"/>
      <c r="I668" s="87"/>
      <c r="J668" s="87"/>
      <c r="K668" s="92"/>
      <c r="L668" s="87"/>
      <c r="M668" s="87"/>
      <c r="N668" s="92"/>
      <c r="O668" s="87"/>
      <c r="P668" s="88"/>
      <c r="Q668" s="89"/>
      <c r="R668" s="86"/>
      <c r="S668" s="77"/>
      <c r="T668" s="125" t="b">
        <f>VLOOKUP($B668,'Config Measure Rules'!$A$2:$D$139,2,FALSE)</f>
        <v>0</v>
      </c>
      <c r="U668" s="125" t="b">
        <f>VLOOKUP($B668,'Config Measure Rules'!$A$2:$D$139,3,FALSE)</f>
        <v>0</v>
      </c>
      <c r="V668" s="125" t="b">
        <f>VLOOKUP($B668,'Config Measure Rules'!$A$2:$D$139,4,FALSE)</f>
        <v>1</v>
      </c>
    </row>
    <row r="669" spans="1:22" x14ac:dyDescent="0.3">
      <c r="A669" s="124">
        <v>663</v>
      </c>
      <c r="B669" s="71" t="s">
        <v>512</v>
      </c>
      <c r="C669" s="73" t="str">
        <f>VLOOKUP($B669,'Config Measure Rules'!$A$2:$E$139,5,FALSE)</f>
        <v>Short-Term</v>
      </c>
      <c r="D669" s="72" t="str">
        <f t="shared" si="10"/>
        <v>No</v>
      </c>
      <c r="E669" s="84"/>
      <c r="F669" s="85"/>
      <c r="G669" s="74"/>
      <c r="H669" s="93"/>
      <c r="I669" s="87"/>
      <c r="J669" s="87"/>
      <c r="K669" s="92"/>
      <c r="L669" s="87"/>
      <c r="M669" s="87"/>
      <c r="N669" s="92"/>
      <c r="O669" s="87"/>
      <c r="P669" s="88"/>
      <c r="Q669" s="89"/>
      <c r="R669" s="86"/>
      <c r="S669" s="77"/>
      <c r="T669" s="125" t="b">
        <f>VLOOKUP($B669,'Config Measure Rules'!$A$2:$D$139,2,FALSE)</f>
        <v>0</v>
      </c>
      <c r="U669" s="125" t="b">
        <f>VLOOKUP($B669,'Config Measure Rules'!$A$2:$D$139,3,FALSE)</f>
        <v>0</v>
      </c>
      <c r="V669" s="125" t="b">
        <f>VLOOKUP($B669,'Config Measure Rules'!$A$2:$D$139,4,FALSE)</f>
        <v>1</v>
      </c>
    </row>
    <row r="670" spans="1:22" x14ac:dyDescent="0.3">
      <c r="A670" s="124">
        <v>664</v>
      </c>
      <c r="B670" s="71" t="s">
        <v>512</v>
      </c>
      <c r="C670" s="73" t="str">
        <f>VLOOKUP($B670,'Config Measure Rules'!$A$2:$E$139,5,FALSE)</f>
        <v>Short-Term</v>
      </c>
      <c r="D670" s="72" t="str">
        <f t="shared" si="10"/>
        <v>No</v>
      </c>
      <c r="E670" s="84"/>
      <c r="F670" s="85"/>
      <c r="G670" s="74"/>
      <c r="H670" s="93"/>
      <c r="I670" s="87"/>
      <c r="J670" s="87"/>
      <c r="K670" s="92"/>
      <c r="L670" s="87"/>
      <c r="M670" s="87"/>
      <c r="N670" s="92"/>
      <c r="O670" s="87"/>
      <c r="P670" s="88"/>
      <c r="Q670" s="89"/>
      <c r="R670" s="86"/>
      <c r="S670" s="77"/>
      <c r="T670" s="125" t="b">
        <f>VLOOKUP($B670,'Config Measure Rules'!$A$2:$D$139,2,FALSE)</f>
        <v>0</v>
      </c>
      <c r="U670" s="125" t="b">
        <f>VLOOKUP($B670,'Config Measure Rules'!$A$2:$D$139,3,FALSE)</f>
        <v>0</v>
      </c>
      <c r="V670" s="125" t="b">
        <f>VLOOKUP($B670,'Config Measure Rules'!$A$2:$D$139,4,FALSE)</f>
        <v>1</v>
      </c>
    </row>
    <row r="671" spans="1:22" x14ac:dyDescent="0.3">
      <c r="A671" s="124">
        <v>665</v>
      </c>
      <c r="B671" s="71" t="s">
        <v>512</v>
      </c>
      <c r="C671" s="73" t="str">
        <f>VLOOKUP($B671,'Config Measure Rules'!$A$2:$E$139,5,FALSE)</f>
        <v>Short-Term</v>
      </c>
      <c r="D671" s="72" t="str">
        <f t="shared" si="10"/>
        <v>No</v>
      </c>
      <c r="E671" s="84"/>
      <c r="F671" s="85"/>
      <c r="G671" s="74"/>
      <c r="H671" s="93"/>
      <c r="I671" s="87"/>
      <c r="J671" s="87"/>
      <c r="K671" s="92"/>
      <c r="L671" s="87"/>
      <c r="M671" s="87"/>
      <c r="N671" s="92"/>
      <c r="O671" s="87"/>
      <c r="P671" s="88"/>
      <c r="Q671" s="89"/>
      <c r="R671" s="86"/>
      <c r="S671" s="77"/>
      <c r="T671" s="125" t="b">
        <f>VLOOKUP($B671,'Config Measure Rules'!$A$2:$D$139,2,FALSE)</f>
        <v>0</v>
      </c>
      <c r="U671" s="125" t="b">
        <f>VLOOKUP($B671,'Config Measure Rules'!$A$2:$D$139,3,FALSE)</f>
        <v>0</v>
      </c>
      <c r="V671" s="125" t="b">
        <f>VLOOKUP($B671,'Config Measure Rules'!$A$2:$D$139,4,FALSE)</f>
        <v>1</v>
      </c>
    </row>
    <row r="672" spans="1:22" ht="112.5" x14ac:dyDescent="0.3">
      <c r="A672" s="124">
        <v>666</v>
      </c>
      <c r="B672" s="71" t="s">
        <v>513</v>
      </c>
      <c r="C672" s="72" t="str">
        <f>VLOOKUP($B672,'Config Measure Rules'!$A$2:$E$139,5,FALSE)</f>
        <v>Short-Term</v>
      </c>
      <c r="D672" s="72" t="str">
        <f t="shared" si="10"/>
        <v>No</v>
      </c>
      <c r="E672" s="73" t="s">
        <v>371</v>
      </c>
      <c r="F672" s="85"/>
      <c r="G672" s="74"/>
      <c r="H672" s="93"/>
      <c r="I672" s="88"/>
      <c r="J672" s="88"/>
      <c r="K672" s="89"/>
      <c r="L672" s="87"/>
      <c r="M672" s="87"/>
      <c r="N672" s="92"/>
      <c r="O672" s="88"/>
      <c r="P672" s="88"/>
      <c r="Q672" s="89"/>
      <c r="R672" s="86"/>
      <c r="S672" s="77"/>
      <c r="T672" s="125" t="b">
        <f>VLOOKUP($B672,'Config Measure Rules'!$A$2:$D$139,2,FALSE)</f>
        <v>1</v>
      </c>
      <c r="U672" s="125" t="b">
        <f>VLOOKUP($B672,'Config Measure Rules'!$A$2:$D$139,3,FALSE)</f>
        <v>0</v>
      </c>
      <c r="V672" s="125" t="b">
        <f>VLOOKUP($B672,'Config Measure Rules'!$A$2:$D$139,4,FALSE)</f>
        <v>0</v>
      </c>
    </row>
    <row r="673" spans="1:22" x14ac:dyDescent="0.3">
      <c r="A673" s="124">
        <v>667</v>
      </c>
      <c r="B673" s="71" t="s">
        <v>513</v>
      </c>
      <c r="C673" s="73" t="str">
        <f>VLOOKUP($B673,'Config Measure Rules'!$A$2:$E$139,5,FALSE)</f>
        <v>Short-Term</v>
      </c>
      <c r="D673" s="72" t="str">
        <f t="shared" si="10"/>
        <v>No</v>
      </c>
      <c r="E673" s="84"/>
      <c r="F673" s="85"/>
      <c r="G673" s="74"/>
      <c r="H673" s="93"/>
      <c r="I673" s="87"/>
      <c r="J673" s="87"/>
      <c r="K673" s="92"/>
      <c r="L673" s="87"/>
      <c r="M673" s="87"/>
      <c r="N673" s="92"/>
      <c r="O673" s="87"/>
      <c r="P673" s="88"/>
      <c r="Q673" s="89"/>
      <c r="R673" s="86"/>
      <c r="S673" s="77"/>
      <c r="T673" s="125" t="b">
        <f>VLOOKUP($B673,'Config Measure Rules'!$A$2:$D$139,2,FALSE)</f>
        <v>1</v>
      </c>
      <c r="U673" s="125" t="b">
        <f>VLOOKUP($B673,'Config Measure Rules'!$A$2:$D$139,3,FALSE)</f>
        <v>0</v>
      </c>
      <c r="V673" s="125" t="b">
        <f>VLOOKUP($B673,'Config Measure Rules'!$A$2:$D$139,4,FALSE)</f>
        <v>0</v>
      </c>
    </row>
    <row r="674" spans="1:22" x14ac:dyDescent="0.3">
      <c r="A674" s="124">
        <v>668</v>
      </c>
      <c r="B674" s="71" t="s">
        <v>513</v>
      </c>
      <c r="C674" s="73" t="str">
        <f>VLOOKUP($B674,'Config Measure Rules'!$A$2:$E$139,5,FALSE)</f>
        <v>Short-Term</v>
      </c>
      <c r="D674" s="72" t="str">
        <f t="shared" si="10"/>
        <v>No</v>
      </c>
      <c r="E674" s="84"/>
      <c r="F674" s="85"/>
      <c r="G674" s="74"/>
      <c r="H674" s="93"/>
      <c r="I674" s="87"/>
      <c r="J674" s="87"/>
      <c r="K674" s="92"/>
      <c r="L674" s="87"/>
      <c r="M674" s="87"/>
      <c r="N674" s="92"/>
      <c r="O674" s="87"/>
      <c r="P674" s="88"/>
      <c r="Q674" s="89"/>
      <c r="R674" s="86"/>
      <c r="S674" s="77"/>
      <c r="T674" s="125" t="b">
        <f>VLOOKUP($B674,'Config Measure Rules'!$A$2:$D$139,2,FALSE)</f>
        <v>1</v>
      </c>
      <c r="U674" s="125" t="b">
        <f>VLOOKUP($B674,'Config Measure Rules'!$A$2:$D$139,3,FALSE)</f>
        <v>0</v>
      </c>
      <c r="V674" s="125" t="b">
        <f>VLOOKUP($B674,'Config Measure Rules'!$A$2:$D$139,4,FALSE)</f>
        <v>0</v>
      </c>
    </row>
    <row r="675" spans="1:22" x14ac:dyDescent="0.3">
      <c r="A675" s="124">
        <v>669</v>
      </c>
      <c r="B675" s="71" t="s">
        <v>513</v>
      </c>
      <c r="C675" s="73" t="str">
        <f>VLOOKUP($B675,'Config Measure Rules'!$A$2:$E$139,5,FALSE)</f>
        <v>Short-Term</v>
      </c>
      <c r="D675" s="72" t="str">
        <f t="shared" si="10"/>
        <v>No</v>
      </c>
      <c r="E675" s="84"/>
      <c r="F675" s="85"/>
      <c r="G675" s="74"/>
      <c r="H675" s="93"/>
      <c r="I675" s="87"/>
      <c r="J675" s="87"/>
      <c r="K675" s="92"/>
      <c r="L675" s="87"/>
      <c r="M675" s="87"/>
      <c r="N675" s="92"/>
      <c r="O675" s="87"/>
      <c r="P675" s="88"/>
      <c r="Q675" s="89"/>
      <c r="R675" s="86"/>
      <c r="S675" s="77"/>
      <c r="T675" s="125" t="b">
        <f>VLOOKUP($B675,'Config Measure Rules'!$A$2:$D$139,2,FALSE)</f>
        <v>1</v>
      </c>
      <c r="U675" s="125" t="b">
        <f>VLOOKUP($B675,'Config Measure Rules'!$A$2:$D$139,3,FALSE)</f>
        <v>0</v>
      </c>
      <c r="V675" s="125" t="b">
        <f>VLOOKUP($B675,'Config Measure Rules'!$A$2:$D$139,4,FALSE)</f>
        <v>0</v>
      </c>
    </row>
    <row r="676" spans="1:22" x14ac:dyDescent="0.3">
      <c r="A676" s="124">
        <v>670</v>
      </c>
      <c r="B676" s="71" t="s">
        <v>513</v>
      </c>
      <c r="C676" s="73" t="str">
        <f>VLOOKUP($B676,'Config Measure Rules'!$A$2:$E$139,5,FALSE)</f>
        <v>Short-Term</v>
      </c>
      <c r="D676" s="72" t="str">
        <f t="shared" si="10"/>
        <v>No</v>
      </c>
      <c r="E676" s="84"/>
      <c r="F676" s="85"/>
      <c r="G676" s="74"/>
      <c r="H676" s="93"/>
      <c r="I676" s="87"/>
      <c r="J676" s="87"/>
      <c r="K676" s="92"/>
      <c r="L676" s="87"/>
      <c r="M676" s="87"/>
      <c r="N676" s="92"/>
      <c r="O676" s="87"/>
      <c r="P676" s="88"/>
      <c r="Q676" s="89"/>
      <c r="R676" s="86"/>
      <c r="S676" s="77"/>
      <c r="T676" s="125" t="b">
        <f>VLOOKUP($B676,'Config Measure Rules'!$A$2:$D$139,2,FALSE)</f>
        <v>1</v>
      </c>
      <c r="U676" s="125" t="b">
        <f>VLOOKUP($B676,'Config Measure Rules'!$A$2:$D$139,3,FALSE)</f>
        <v>0</v>
      </c>
      <c r="V676" s="125" t="b">
        <f>VLOOKUP($B676,'Config Measure Rules'!$A$2:$D$139,4,FALSE)</f>
        <v>0</v>
      </c>
    </row>
    <row r="677" spans="1:22" ht="137.5" x14ac:dyDescent="0.3">
      <c r="A677" s="124">
        <v>671</v>
      </c>
      <c r="B677" s="71" t="s">
        <v>514</v>
      </c>
      <c r="C677" s="72" t="str">
        <f>VLOOKUP($B677,'Config Measure Rules'!$A$2:$E$139,5,FALSE)</f>
        <v>Short-Term</v>
      </c>
      <c r="D677" s="72" t="str">
        <f t="shared" si="10"/>
        <v>No</v>
      </c>
      <c r="E677" s="73" t="s">
        <v>372</v>
      </c>
      <c r="F677" s="85"/>
      <c r="G677" s="74"/>
      <c r="H677" s="93"/>
      <c r="I677" s="88"/>
      <c r="J677" s="88"/>
      <c r="K677" s="89"/>
      <c r="L677" s="87"/>
      <c r="M677" s="87"/>
      <c r="N677" s="92"/>
      <c r="O677" s="88"/>
      <c r="P677" s="88"/>
      <c r="Q677" s="89"/>
      <c r="R677" s="86"/>
      <c r="S677" s="77"/>
      <c r="T677" s="125" t="b">
        <f>VLOOKUP($B677,'Config Measure Rules'!$A$2:$D$139,2,FALSE)</f>
        <v>1</v>
      </c>
      <c r="U677" s="125" t="b">
        <f>VLOOKUP($B677,'Config Measure Rules'!$A$2:$D$139,3,FALSE)</f>
        <v>0</v>
      </c>
      <c r="V677" s="125" t="b">
        <f>VLOOKUP($B677,'Config Measure Rules'!$A$2:$D$139,4,FALSE)</f>
        <v>0</v>
      </c>
    </row>
    <row r="678" spans="1:22" x14ac:dyDescent="0.3">
      <c r="A678" s="124">
        <v>672</v>
      </c>
      <c r="B678" s="71" t="s">
        <v>514</v>
      </c>
      <c r="C678" s="73" t="str">
        <f>VLOOKUP($B678,'Config Measure Rules'!$A$2:$E$139,5,FALSE)</f>
        <v>Short-Term</v>
      </c>
      <c r="D678" s="72" t="str">
        <f t="shared" si="10"/>
        <v>No</v>
      </c>
      <c r="E678" s="84"/>
      <c r="F678" s="85"/>
      <c r="G678" s="74"/>
      <c r="H678" s="93"/>
      <c r="I678" s="87"/>
      <c r="J678" s="87"/>
      <c r="K678" s="92"/>
      <c r="L678" s="87"/>
      <c r="M678" s="87"/>
      <c r="N678" s="92"/>
      <c r="O678" s="87"/>
      <c r="P678" s="88"/>
      <c r="Q678" s="89"/>
      <c r="R678" s="86"/>
      <c r="S678" s="77"/>
      <c r="T678" s="125" t="b">
        <f>VLOOKUP($B678,'Config Measure Rules'!$A$2:$D$139,2,FALSE)</f>
        <v>1</v>
      </c>
      <c r="U678" s="125" t="b">
        <f>VLOOKUP($B678,'Config Measure Rules'!$A$2:$D$139,3,FALSE)</f>
        <v>0</v>
      </c>
      <c r="V678" s="125" t="b">
        <f>VLOOKUP($B678,'Config Measure Rules'!$A$2:$D$139,4,FALSE)</f>
        <v>0</v>
      </c>
    </row>
    <row r="679" spans="1:22" x14ac:dyDescent="0.3">
      <c r="A679" s="124">
        <v>673</v>
      </c>
      <c r="B679" s="71" t="s">
        <v>514</v>
      </c>
      <c r="C679" s="73" t="str">
        <f>VLOOKUP($B679,'Config Measure Rules'!$A$2:$E$139,5,FALSE)</f>
        <v>Short-Term</v>
      </c>
      <c r="D679" s="72" t="str">
        <f t="shared" si="10"/>
        <v>No</v>
      </c>
      <c r="E679" s="84"/>
      <c r="F679" s="85"/>
      <c r="G679" s="74"/>
      <c r="H679" s="93"/>
      <c r="I679" s="87"/>
      <c r="J679" s="87"/>
      <c r="K679" s="92"/>
      <c r="L679" s="87"/>
      <c r="M679" s="87"/>
      <c r="N679" s="92"/>
      <c r="O679" s="87"/>
      <c r="P679" s="88"/>
      <c r="Q679" s="89"/>
      <c r="R679" s="86"/>
      <c r="S679" s="77"/>
      <c r="T679" s="125" t="b">
        <f>VLOOKUP($B679,'Config Measure Rules'!$A$2:$D$139,2,FALSE)</f>
        <v>1</v>
      </c>
      <c r="U679" s="125" t="b">
        <f>VLOOKUP($B679,'Config Measure Rules'!$A$2:$D$139,3,FALSE)</f>
        <v>0</v>
      </c>
      <c r="V679" s="125" t="b">
        <f>VLOOKUP($B679,'Config Measure Rules'!$A$2:$D$139,4,FALSE)</f>
        <v>0</v>
      </c>
    </row>
    <row r="680" spans="1:22" x14ac:dyDescent="0.3">
      <c r="A680" s="124">
        <v>674</v>
      </c>
      <c r="B680" s="71" t="s">
        <v>514</v>
      </c>
      <c r="C680" s="73" t="str">
        <f>VLOOKUP($B680,'Config Measure Rules'!$A$2:$E$139,5,FALSE)</f>
        <v>Short-Term</v>
      </c>
      <c r="D680" s="72" t="str">
        <f t="shared" si="10"/>
        <v>No</v>
      </c>
      <c r="E680" s="84"/>
      <c r="F680" s="85"/>
      <c r="G680" s="74"/>
      <c r="H680" s="93"/>
      <c r="I680" s="87"/>
      <c r="J680" s="87"/>
      <c r="K680" s="92"/>
      <c r="L680" s="87"/>
      <c r="M680" s="87"/>
      <c r="N680" s="92"/>
      <c r="O680" s="87"/>
      <c r="P680" s="88"/>
      <c r="Q680" s="89"/>
      <c r="R680" s="86"/>
      <c r="S680" s="77"/>
      <c r="T680" s="125" t="b">
        <f>VLOOKUP($B680,'Config Measure Rules'!$A$2:$D$139,2,FALSE)</f>
        <v>1</v>
      </c>
      <c r="U680" s="125" t="b">
        <f>VLOOKUP($B680,'Config Measure Rules'!$A$2:$D$139,3,FALSE)</f>
        <v>0</v>
      </c>
      <c r="V680" s="125" t="b">
        <f>VLOOKUP($B680,'Config Measure Rules'!$A$2:$D$139,4,FALSE)</f>
        <v>0</v>
      </c>
    </row>
    <row r="681" spans="1:22" x14ac:dyDescent="0.3">
      <c r="A681" s="124">
        <v>675</v>
      </c>
      <c r="B681" s="71" t="s">
        <v>514</v>
      </c>
      <c r="C681" s="73" t="str">
        <f>VLOOKUP($B681,'Config Measure Rules'!$A$2:$E$139,5,FALSE)</f>
        <v>Short-Term</v>
      </c>
      <c r="D681" s="72" t="str">
        <f t="shared" si="10"/>
        <v>No</v>
      </c>
      <c r="E681" s="84"/>
      <c r="F681" s="85"/>
      <c r="G681" s="74"/>
      <c r="H681" s="93"/>
      <c r="I681" s="87"/>
      <c r="J681" s="87"/>
      <c r="K681" s="92"/>
      <c r="L681" s="87"/>
      <c r="M681" s="87"/>
      <c r="N681" s="92"/>
      <c r="O681" s="87"/>
      <c r="P681" s="88"/>
      <c r="Q681" s="89"/>
      <c r="R681" s="86"/>
      <c r="S681" s="77"/>
      <c r="T681" s="125" t="b">
        <f>VLOOKUP($B681,'Config Measure Rules'!$A$2:$D$139,2,FALSE)</f>
        <v>1</v>
      </c>
      <c r="U681" s="125" t="b">
        <f>VLOOKUP($B681,'Config Measure Rules'!$A$2:$D$139,3,FALSE)</f>
        <v>0</v>
      </c>
      <c r="V681" s="125" t="b">
        <f>VLOOKUP($B681,'Config Measure Rules'!$A$2:$D$139,4,FALSE)</f>
        <v>0</v>
      </c>
    </row>
    <row r="682" spans="1:22" ht="87.5" x14ac:dyDescent="0.3">
      <c r="A682" s="124">
        <v>676</v>
      </c>
      <c r="B682" s="71" t="s">
        <v>515</v>
      </c>
      <c r="C682" s="72" t="str">
        <f>VLOOKUP($B682,'Config Measure Rules'!$A$2:$E$139,5,FALSE)</f>
        <v>Short-Term</v>
      </c>
      <c r="D682" s="72" t="str">
        <f t="shared" si="10"/>
        <v>No</v>
      </c>
      <c r="E682" s="73" t="s">
        <v>373</v>
      </c>
      <c r="F682" s="85"/>
      <c r="G682" s="74"/>
      <c r="H682" s="93"/>
      <c r="I682" s="88"/>
      <c r="J682" s="88"/>
      <c r="K682" s="89"/>
      <c r="L682" s="87"/>
      <c r="M682" s="87"/>
      <c r="N682" s="92"/>
      <c r="O682" s="88"/>
      <c r="P682" s="88"/>
      <c r="Q682" s="89"/>
      <c r="R682" s="86"/>
      <c r="S682" s="77"/>
      <c r="T682" s="125" t="b">
        <f>VLOOKUP($B682,'Config Measure Rules'!$A$2:$D$139,2,FALSE)</f>
        <v>0</v>
      </c>
      <c r="U682" s="125" t="b">
        <f>VLOOKUP($B682,'Config Measure Rules'!$A$2:$D$139,3,FALSE)</f>
        <v>0</v>
      </c>
      <c r="V682" s="125" t="b">
        <f>VLOOKUP($B682,'Config Measure Rules'!$A$2:$D$139,4,FALSE)</f>
        <v>1</v>
      </c>
    </row>
    <row r="683" spans="1:22" x14ac:dyDescent="0.3">
      <c r="A683" s="124">
        <v>677</v>
      </c>
      <c r="B683" s="71" t="s">
        <v>515</v>
      </c>
      <c r="C683" s="73" t="str">
        <f>VLOOKUP($B683,'Config Measure Rules'!$A$2:$E$139,5,FALSE)</f>
        <v>Short-Term</v>
      </c>
      <c r="D683" s="72" t="str">
        <f t="shared" si="10"/>
        <v>No</v>
      </c>
      <c r="E683" s="84"/>
      <c r="F683" s="85"/>
      <c r="G683" s="74"/>
      <c r="H683" s="93"/>
      <c r="I683" s="87"/>
      <c r="J683" s="87"/>
      <c r="K683" s="92"/>
      <c r="L683" s="87"/>
      <c r="M683" s="87"/>
      <c r="N683" s="92"/>
      <c r="O683" s="87"/>
      <c r="P683" s="88"/>
      <c r="Q683" s="89"/>
      <c r="R683" s="86"/>
      <c r="S683" s="77"/>
      <c r="T683" s="125" t="b">
        <f>VLOOKUP($B683,'Config Measure Rules'!$A$2:$D$139,2,FALSE)</f>
        <v>0</v>
      </c>
      <c r="U683" s="125" t="b">
        <f>VLOOKUP($B683,'Config Measure Rules'!$A$2:$D$139,3,FALSE)</f>
        <v>0</v>
      </c>
      <c r="V683" s="125" t="b">
        <f>VLOOKUP($B683,'Config Measure Rules'!$A$2:$D$139,4,FALSE)</f>
        <v>1</v>
      </c>
    </row>
    <row r="684" spans="1:22" x14ac:dyDescent="0.3">
      <c r="A684" s="124">
        <v>678</v>
      </c>
      <c r="B684" s="71" t="s">
        <v>515</v>
      </c>
      <c r="C684" s="73" t="str">
        <f>VLOOKUP($B684,'Config Measure Rules'!$A$2:$E$139,5,FALSE)</f>
        <v>Short-Term</v>
      </c>
      <c r="D684" s="72" t="str">
        <f t="shared" si="10"/>
        <v>No</v>
      </c>
      <c r="E684" s="84"/>
      <c r="F684" s="85"/>
      <c r="G684" s="74"/>
      <c r="H684" s="93"/>
      <c r="I684" s="87"/>
      <c r="J684" s="87"/>
      <c r="K684" s="92"/>
      <c r="L684" s="87"/>
      <c r="M684" s="87"/>
      <c r="N684" s="92"/>
      <c r="O684" s="87"/>
      <c r="P684" s="88"/>
      <c r="Q684" s="89"/>
      <c r="R684" s="86"/>
      <c r="S684" s="77"/>
      <c r="T684" s="125" t="b">
        <f>VLOOKUP($B684,'Config Measure Rules'!$A$2:$D$139,2,FALSE)</f>
        <v>0</v>
      </c>
      <c r="U684" s="125" t="b">
        <f>VLOOKUP($B684,'Config Measure Rules'!$A$2:$D$139,3,FALSE)</f>
        <v>0</v>
      </c>
      <c r="V684" s="125" t="b">
        <f>VLOOKUP($B684,'Config Measure Rules'!$A$2:$D$139,4,FALSE)</f>
        <v>1</v>
      </c>
    </row>
    <row r="685" spans="1:22" x14ac:dyDescent="0.3">
      <c r="A685" s="124">
        <v>679</v>
      </c>
      <c r="B685" s="71" t="s">
        <v>515</v>
      </c>
      <c r="C685" s="73" t="str">
        <f>VLOOKUP($B685,'Config Measure Rules'!$A$2:$E$139,5,FALSE)</f>
        <v>Short-Term</v>
      </c>
      <c r="D685" s="72" t="str">
        <f t="shared" si="10"/>
        <v>No</v>
      </c>
      <c r="E685" s="84"/>
      <c r="F685" s="85"/>
      <c r="G685" s="74"/>
      <c r="H685" s="93"/>
      <c r="I685" s="87"/>
      <c r="J685" s="87"/>
      <c r="K685" s="92"/>
      <c r="L685" s="87"/>
      <c r="M685" s="87"/>
      <c r="N685" s="92"/>
      <c r="O685" s="87"/>
      <c r="P685" s="88"/>
      <c r="Q685" s="89"/>
      <c r="R685" s="86"/>
      <c r="S685" s="77"/>
      <c r="T685" s="125" t="b">
        <f>VLOOKUP($B685,'Config Measure Rules'!$A$2:$D$139,2,FALSE)</f>
        <v>0</v>
      </c>
      <c r="U685" s="125" t="b">
        <f>VLOOKUP($B685,'Config Measure Rules'!$A$2:$D$139,3,FALSE)</f>
        <v>0</v>
      </c>
      <c r="V685" s="125" t="b">
        <f>VLOOKUP($B685,'Config Measure Rules'!$A$2:$D$139,4,FALSE)</f>
        <v>1</v>
      </c>
    </row>
    <row r="686" spans="1:22" x14ac:dyDescent="0.3">
      <c r="A686" s="124">
        <v>680</v>
      </c>
      <c r="B686" s="71" t="s">
        <v>515</v>
      </c>
      <c r="C686" s="73" t="str">
        <f>VLOOKUP($B686,'Config Measure Rules'!$A$2:$E$139,5,FALSE)</f>
        <v>Short-Term</v>
      </c>
      <c r="D686" s="72" t="str">
        <f t="shared" si="10"/>
        <v>No</v>
      </c>
      <c r="E686" s="84"/>
      <c r="F686" s="85"/>
      <c r="G686" s="74"/>
      <c r="H686" s="93"/>
      <c r="I686" s="87"/>
      <c r="J686" s="87"/>
      <c r="K686" s="92"/>
      <c r="L686" s="87"/>
      <c r="M686" s="87"/>
      <c r="N686" s="92"/>
      <c r="O686" s="87"/>
      <c r="P686" s="88"/>
      <c r="Q686" s="89"/>
      <c r="R686" s="86"/>
      <c r="S686" s="77"/>
      <c r="T686" s="125" t="b">
        <f>VLOOKUP($B686,'Config Measure Rules'!$A$2:$D$139,2,FALSE)</f>
        <v>0</v>
      </c>
      <c r="U686" s="125" t="b">
        <f>VLOOKUP($B686,'Config Measure Rules'!$A$2:$D$139,3,FALSE)</f>
        <v>0</v>
      </c>
      <c r="V686" s="125" t="b">
        <f>VLOOKUP($B686,'Config Measure Rules'!$A$2:$D$139,4,FALSE)</f>
        <v>1</v>
      </c>
    </row>
    <row r="687" spans="1:22" ht="50" x14ac:dyDescent="0.3">
      <c r="A687" s="124">
        <v>681</v>
      </c>
      <c r="B687" s="71" t="s">
        <v>516</v>
      </c>
      <c r="C687" s="72" t="str">
        <f>VLOOKUP($B687,'Config Measure Rules'!$A$2:$E$139,5,FALSE)</f>
        <v>Intermediate</v>
      </c>
      <c r="D687" s="72" t="str">
        <f t="shared" si="10"/>
        <v>No</v>
      </c>
      <c r="E687" s="73" t="s">
        <v>374</v>
      </c>
      <c r="F687" s="85"/>
      <c r="G687" s="74"/>
      <c r="H687" s="93"/>
      <c r="I687" s="88"/>
      <c r="J687" s="88"/>
      <c r="K687" s="89"/>
      <c r="L687" s="87"/>
      <c r="M687" s="87"/>
      <c r="N687" s="92"/>
      <c r="O687" s="88"/>
      <c r="P687" s="88"/>
      <c r="Q687" s="89"/>
      <c r="R687" s="86"/>
      <c r="S687" s="77"/>
      <c r="T687" s="125" t="b">
        <f>VLOOKUP($B687,'Config Measure Rules'!$A$2:$D$139,2,FALSE)</f>
        <v>0</v>
      </c>
      <c r="U687" s="125" t="b">
        <f>VLOOKUP($B687,'Config Measure Rules'!$A$2:$D$139,3,FALSE)</f>
        <v>0</v>
      </c>
      <c r="V687" s="125" t="b">
        <f>VLOOKUP($B687,'Config Measure Rules'!$A$2:$D$139,4,FALSE)</f>
        <v>1</v>
      </c>
    </row>
    <row r="688" spans="1:22" x14ac:dyDescent="0.3">
      <c r="A688" s="124">
        <v>682</v>
      </c>
      <c r="B688" s="71" t="s">
        <v>516</v>
      </c>
      <c r="C688" s="73" t="str">
        <f>VLOOKUP($B688,'Config Measure Rules'!$A$2:$E$139,5,FALSE)</f>
        <v>Intermediate</v>
      </c>
      <c r="D688" s="72" t="str">
        <f t="shared" si="10"/>
        <v>No</v>
      </c>
      <c r="E688" s="84"/>
      <c r="F688" s="85"/>
      <c r="G688" s="74"/>
      <c r="H688" s="93"/>
      <c r="I688" s="87"/>
      <c r="J688" s="87"/>
      <c r="K688" s="92"/>
      <c r="L688" s="87"/>
      <c r="M688" s="87"/>
      <c r="N688" s="92"/>
      <c r="O688" s="87"/>
      <c r="P688" s="88"/>
      <c r="Q688" s="89"/>
      <c r="R688" s="86"/>
      <c r="S688" s="77"/>
      <c r="T688" s="125" t="b">
        <f>VLOOKUP($B688,'Config Measure Rules'!$A$2:$D$139,2,FALSE)</f>
        <v>0</v>
      </c>
      <c r="U688" s="125" t="b">
        <f>VLOOKUP($B688,'Config Measure Rules'!$A$2:$D$139,3,FALSE)</f>
        <v>0</v>
      </c>
      <c r="V688" s="125" t="b">
        <f>VLOOKUP($B688,'Config Measure Rules'!$A$2:$D$139,4,FALSE)</f>
        <v>1</v>
      </c>
    </row>
    <row r="689" spans="1:22" x14ac:dyDescent="0.3">
      <c r="A689" s="124">
        <v>683</v>
      </c>
      <c r="B689" s="71" t="s">
        <v>516</v>
      </c>
      <c r="C689" s="73" t="str">
        <f>VLOOKUP($B689,'Config Measure Rules'!$A$2:$E$139,5,FALSE)</f>
        <v>Intermediate</v>
      </c>
      <c r="D689" s="72" t="str">
        <f t="shared" si="10"/>
        <v>No</v>
      </c>
      <c r="E689" s="84"/>
      <c r="F689" s="85"/>
      <c r="G689" s="74"/>
      <c r="H689" s="93"/>
      <c r="I689" s="87"/>
      <c r="J689" s="87"/>
      <c r="K689" s="92"/>
      <c r="L689" s="87"/>
      <c r="M689" s="87"/>
      <c r="N689" s="92"/>
      <c r="O689" s="87"/>
      <c r="P689" s="88"/>
      <c r="Q689" s="89"/>
      <c r="R689" s="86"/>
      <c r="S689" s="77"/>
      <c r="T689" s="125" t="b">
        <f>VLOOKUP($B689,'Config Measure Rules'!$A$2:$D$139,2,FALSE)</f>
        <v>0</v>
      </c>
      <c r="U689" s="125" t="b">
        <f>VLOOKUP($B689,'Config Measure Rules'!$A$2:$D$139,3,FALSE)</f>
        <v>0</v>
      </c>
      <c r="V689" s="125" t="b">
        <f>VLOOKUP($B689,'Config Measure Rules'!$A$2:$D$139,4,FALSE)</f>
        <v>1</v>
      </c>
    </row>
    <row r="690" spans="1:22" x14ac:dyDescent="0.3">
      <c r="A690" s="124">
        <v>684</v>
      </c>
      <c r="B690" s="71" t="s">
        <v>516</v>
      </c>
      <c r="C690" s="73" t="str">
        <f>VLOOKUP($B690,'Config Measure Rules'!$A$2:$E$139,5,FALSE)</f>
        <v>Intermediate</v>
      </c>
      <c r="D690" s="72" t="str">
        <f t="shared" si="10"/>
        <v>No</v>
      </c>
      <c r="E690" s="84"/>
      <c r="F690" s="85"/>
      <c r="G690" s="74"/>
      <c r="H690" s="93"/>
      <c r="I690" s="87"/>
      <c r="J690" s="87"/>
      <c r="K690" s="92"/>
      <c r="L690" s="87"/>
      <c r="M690" s="87"/>
      <c r="N690" s="92"/>
      <c r="O690" s="87"/>
      <c r="P690" s="88"/>
      <c r="Q690" s="89"/>
      <c r="R690" s="86"/>
      <c r="S690" s="77"/>
      <c r="T690" s="125" t="b">
        <f>VLOOKUP($B690,'Config Measure Rules'!$A$2:$D$139,2,FALSE)</f>
        <v>0</v>
      </c>
      <c r="U690" s="125" t="b">
        <f>VLOOKUP($B690,'Config Measure Rules'!$A$2:$D$139,3,FALSE)</f>
        <v>0</v>
      </c>
      <c r="V690" s="125" t="b">
        <f>VLOOKUP($B690,'Config Measure Rules'!$A$2:$D$139,4,FALSE)</f>
        <v>1</v>
      </c>
    </row>
    <row r="691" spans="1:22" x14ac:dyDescent="0.3">
      <c r="A691" s="124">
        <v>685</v>
      </c>
      <c r="B691" s="71" t="s">
        <v>516</v>
      </c>
      <c r="C691" s="73" t="str">
        <f>VLOOKUP($B691,'Config Measure Rules'!$A$2:$E$139,5,FALSE)</f>
        <v>Intermediate</v>
      </c>
      <c r="D691" s="72" t="str">
        <f t="shared" si="10"/>
        <v>No</v>
      </c>
      <c r="E691" s="84"/>
      <c r="F691" s="85"/>
      <c r="G691" s="74"/>
      <c r="H691" s="93"/>
      <c r="I691" s="87"/>
      <c r="J691" s="87"/>
      <c r="K691" s="92"/>
      <c r="L691" s="87"/>
      <c r="M691" s="87"/>
      <c r="N691" s="92"/>
      <c r="O691" s="87"/>
      <c r="P691" s="88"/>
      <c r="Q691" s="89"/>
      <c r="R691" s="86"/>
      <c r="S691" s="77"/>
      <c r="T691" s="125" t="b">
        <f>VLOOKUP($B691,'Config Measure Rules'!$A$2:$D$139,2,FALSE)</f>
        <v>0</v>
      </c>
      <c r="U691" s="125" t="b">
        <f>VLOOKUP($B691,'Config Measure Rules'!$A$2:$D$139,3,FALSE)</f>
        <v>0</v>
      </c>
      <c r="V691" s="125" t="b">
        <f>VLOOKUP($B691,'Config Measure Rules'!$A$2:$D$139,4,FALSE)</f>
        <v>1</v>
      </c>
    </row>
    <row r="692" spans="1:22" ht="150" x14ac:dyDescent="0.3">
      <c r="A692" s="124">
        <v>686</v>
      </c>
      <c r="B692" s="71" t="s">
        <v>517</v>
      </c>
      <c r="C692" s="72" t="str">
        <f>VLOOKUP($B692,'Config Measure Rules'!$A$2:$E$139,5,FALSE)</f>
        <v>Long-Term</v>
      </c>
      <c r="D692" s="72" t="str">
        <f t="shared" si="10"/>
        <v>No</v>
      </c>
      <c r="E692" s="73" t="s">
        <v>375</v>
      </c>
      <c r="F692" s="85"/>
      <c r="G692" s="74"/>
      <c r="H692" s="93"/>
      <c r="I692" s="88"/>
      <c r="J692" s="88"/>
      <c r="K692" s="89"/>
      <c r="L692" s="87"/>
      <c r="M692" s="87"/>
      <c r="N692" s="92"/>
      <c r="O692" s="88"/>
      <c r="P692" s="88"/>
      <c r="Q692" s="89"/>
      <c r="R692" s="86"/>
      <c r="S692" s="77"/>
      <c r="T692" s="125" t="b">
        <f>VLOOKUP($B692,'Config Measure Rules'!$A$2:$D$139,2,FALSE)</f>
        <v>0</v>
      </c>
      <c r="U692" s="125" t="b">
        <f>VLOOKUP($B692,'Config Measure Rules'!$A$2:$D$139,3,FALSE)</f>
        <v>0</v>
      </c>
      <c r="V692" s="125" t="b">
        <f>VLOOKUP($B692,'Config Measure Rules'!$A$2:$D$139,4,FALSE)</f>
        <v>1</v>
      </c>
    </row>
    <row r="693" spans="1:22" x14ac:dyDescent="0.3">
      <c r="A693" s="124">
        <v>687</v>
      </c>
      <c r="B693" s="71" t="s">
        <v>517</v>
      </c>
      <c r="C693" s="73" t="str">
        <f>VLOOKUP($B693,'Config Measure Rules'!$A$2:$E$139,5,FALSE)</f>
        <v>Long-Term</v>
      </c>
      <c r="D693" s="72" t="str">
        <f t="shared" si="10"/>
        <v>No</v>
      </c>
      <c r="E693" s="84"/>
      <c r="F693" s="85"/>
      <c r="G693" s="74"/>
      <c r="H693" s="93"/>
      <c r="I693" s="87"/>
      <c r="J693" s="87"/>
      <c r="K693" s="92"/>
      <c r="L693" s="87"/>
      <c r="M693" s="87"/>
      <c r="N693" s="92"/>
      <c r="O693" s="87"/>
      <c r="P693" s="88"/>
      <c r="Q693" s="89"/>
      <c r="R693" s="86"/>
      <c r="S693" s="77"/>
      <c r="T693" s="125" t="b">
        <f>VLOOKUP($B693,'Config Measure Rules'!$A$2:$D$139,2,FALSE)</f>
        <v>0</v>
      </c>
      <c r="U693" s="125" t="b">
        <f>VLOOKUP($B693,'Config Measure Rules'!$A$2:$D$139,3,FALSE)</f>
        <v>0</v>
      </c>
      <c r="V693" s="125" t="b">
        <f>VLOOKUP($B693,'Config Measure Rules'!$A$2:$D$139,4,FALSE)</f>
        <v>1</v>
      </c>
    </row>
    <row r="694" spans="1:22" x14ac:dyDescent="0.3">
      <c r="A694" s="124">
        <v>688</v>
      </c>
      <c r="B694" s="71" t="s">
        <v>517</v>
      </c>
      <c r="C694" s="73" t="str">
        <f>VLOOKUP($B694,'Config Measure Rules'!$A$2:$E$139,5,FALSE)</f>
        <v>Long-Term</v>
      </c>
      <c r="D694" s="72" t="str">
        <f t="shared" si="10"/>
        <v>No</v>
      </c>
      <c r="E694" s="84"/>
      <c r="F694" s="85"/>
      <c r="G694" s="74"/>
      <c r="H694" s="93"/>
      <c r="I694" s="87"/>
      <c r="J694" s="87"/>
      <c r="K694" s="92"/>
      <c r="L694" s="87"/>
      <c r="M694" s="87"/>
      <c r="N694" s="92"/>
      <c r="O694" s="87"/>
      <c r="P694" s="88"/>
      <c r="Q694" s="89"/>
      <c r="R694" s="86"/>
      <c r="S694" s="77"/>
      <c r="T694" s="125" t="b">
        <f>VLOOKUP($B694,'Config Measure Rules'!$A$2:$D$139,2,FALSE)</f>
        <v>0</v>
      </c>
      <c r="U694" s="125" t="b">
        <f>VLOOKUP($B694,'Config Measure Rules'!$A$2:$D$139,3,FALSE)</f>
        <v>0</v>
      </c>
      <c r="V694" s="125" t="b">
        <f>VLOOKUP($B694,'Config Measure Rules'!$A$2:$D$139,4,FALSE)</f>
        <v>1</v>
      </c>
    </row>
    <row r="695" spans="1:22" x14ac:dyDescent="0.3">
      <c r="A695" s="124">
        <v>689</v>
      </c>
      <c r="B695" s="71" t="s">
        <v>517</v>
      </c>
      <c r="C695" s="73" t="str">
        <f>VLOOKUP($B695,'Config Measure Rules'!$A$2:$E$139,5,FALSE)</f>
        <v>Long-Term</v>
      </c>
      <c r="D695" s="72" t="str">
        <f t="shared" si="10"/>
        <v>No</v>
      </c>
      <c r="E695" s="84"/>
      <c r="F695" s="85"/>
      <c r="G695" s="74"/>
      <c r="H695" s="93"/>
      <c r="I695" s="87"/>
      <c r="J695" s="87"/>
      <c r="K695" s="92"/>
      <c r="L695" s="87"/>
      <c r="M695" s="87"/>
      <c r="N695" s="92"/>
      <c r="O695" s="87"/>
      <c r="P695" s="88"/>
      <c r="Q695" s="89"/>
      <c r="R695" s="86"/>
      <c r="S695" s="77"/>
      <c r="T695" s="125" t="b">
        <f>VLOOKUP($B695,'Config Measure Rules'!$A$2:$D$139,2,FALSE)</f>
        <v>0</v>
      </c>
      <c r="U695" s="125" t="b">
        <f>VLOOKUP($B695,'Config Measure Rules'!$A$2:$D$139,3,FALSE)</f>
        <v>0</v>
      </c>
      <c r="V695" s="125" t="b">
        <f>VLOOKUP($B695,'Config Measure Rules'!$A$2:$D$139,4,FALSE)</f>
        <v>1</v>
      </c>
    </row>
    <row r="696" spans="1:22" x14ac:dyDescent="0.3">
      <c r="A696" s="124">
        <v>690</v>
      </c>
      <c r="B696" s="71" t="s">
        <v>517</v>
      </c>
      <c r="C696" s="73" t="str">
        <f>VLOOKUP($B696,'Config Measure Rules'!$A$2:$E$139,5,FALSE)</f>
        <v>Long-Term</v>
      </c>
      <c r="D696" s="72" t="str">
        <f t="shared" si="10"/>
        <v>No</v>
      </c>
      <c r="E696" s="84"/>
      <c r="F696" s="85"/>
      <c r="G696" s="74"/>
      <c r="H696" s="93"/>
      <c r="I696" s="87"/>
      <c r="J696" s="87"/>
      <c r="K696" s="92"/>
      <c r="L696" s="87"/>
      <c r="M696" s="87"/>
      <c r="N696" s="92"/>
      <c r="O696" s="87"/>
      <c r="P696" s="88"/>
      <c r="Q696" s="89"/>
      <c r="R696" s="86"/>
      <c r="S696" s="77"/>
      <c r="T696" s="125" t="b">
        <f>VLOOKUP($B696,'Config Measure Rules'!$A$2:$D$139,2,FALSE)</f>
        <v>0</v>
      </c>
      <c r="U696" s="125" t="b">
        <f>VLOOKUP($B696,'Config Measure Rules'!$A$2:$D$139,3,FALSE)</f>
        <v>0</v>
      </c>
      <c r="V696" s="125" t="b">
        <f>VLOOKUP($B696,'Config Measure Rules'!$A$2:$D$139,4,FALSE)</f>
        <v>1</v>
      </c>
    </row>
    <row r="697" spans="1:22" x14ac:dyDescent="0.3"/>
  </sheetData>
  <sheetProtection password="DD9D" sheet="1" objects="1" scenarios="1" formatRows="0" autoFilter="0"/>
  <autoFilter ref="A5:R696"/>
  <mergeCells count="3">
    <mergeCell ref="H4:K4"/>
    <mergeCell ref="L4:N4"/>
    <mergeCell ref="O4:Q4"/>
  </mergeCells>
  <conditionalFormatting sqref="G6:G47 G49:G51 G54:G696">
    <cfRule type="expression" dxfId="9" priority="17">
      <formula>NOT(ISNUMBER(SEARCH("(specify)",$F6)))</formula>
    </cfRule>
  </conditionalFormatting>
  <conditionalFormatting sqref="O6:Q696">
    <cfRule type="expression" dxfId="8" priority="5">
      <formula>AND(T6=TRUE,ISBLANK(O6),$D6="Yes",$C$3="On")</formula>
    </cfRule>
    <cfRule type="expression" dxfId="7" priority="25">
      <formula>T6=FALSE</formula>
    </cfRule>
  </conditionalFormatting>
  <conditionalFormatting sqref="I6:K696">
    <cfRule type="expression" dxfId="6" priority="26">
      <formula>AND(T6=TRUE,ISBLANK(I6),$D6="Yes",$C$3="On")</formula>
    </cfRule>
    <cfRule type="expression" dxfId="5" priority="27">
      <formula>T6=FALSE</formula>
    </cfRule>
  </conditionalFormatting>
  <conditionalFormatting sqref="L6:N70 L72:N696 M71:N71">
    <cfRule type="expression" dxfId="4" priority="28">
      <formula>AND(T6=TRUE,ISBLANK(L6),$D6="Yes",$C$3="On")</formula>
    </cfRule>
    <cfRule type="expression" dxfId="3" priority="29">
      <formula>T6=FALSE</formula>
    </cfRule>
  </conditionalFormatting>
  <conditionalFormatting sqref="G48">
    <cfRule type="expression" dxfId="2" priority="4">
      <formula>NOT(ISNUMBER(SEARCH("(specify)",$F48)))</formula>
    </cfRule>
  </conditionalFormatting>
  <conditionalFormatting sqref="G53">
    <cfRule type="expression" dxfId="1" priority="2">
      <formula>NOT(ISNUMBER(SEARCH("(specify)",$F53)))</formula>
    </cfRule>
  </conditionalFormatting>
  <conditionalFormatting sqref="G52">
    <cfRule type="expression" dxfId="0" priority="1">
      <formula>NOT(ISNUMBER(SEARCH("(specify)",$F52)))</formula>
    </cfRule>
  </conditionalFormatting>
  <dataValidations count="8">
    <dataValidation type="list" allowBlank="1" showInputMessage="1" showErrorMessage="1" sqref="F512:F696">
      <formula1>D4_Sources</formula1>
    </dataValidation>
    <dataValidation type="list" allowBlank="1" showInputMessage="1" showErrorMessage="1" sqref="F392:F511">
      <formula1>D3_Sources</formula1>
    </dataValidation>
    <dataValidation type="list" allowBlank="1" showInputMessage="1" showErrorMessage="1" sqref="F106:F391">
      <formula1>D2_Sources</formula1>
    </dataValidation>
    <dataValidation type="list" allowBlank="1" showInputMessage="1" showErrorMessage="1" sqref="F6:F105">
      <formula1>Basic_Sources</formula1>
    </dataValidation>
    <dataValidation type="list" showInputMessage="1" showErrorMessage="1" error="Choose &quot;On&quot; or &quot;Off&quot; from the drop down" promptTitle="Data validation warnings" prompt="Turn data validation warnings on or off (warning = red cell outline). Warnings indicate *possible* issues, e.g. when expected data is missing or extra data is provided where not required._x000a__x000a_Contact your lead evaluator if you have questions." sqref="C3">
      <formula1>"On, Off"</formula1>
    </dataValidation>
    <dataValidation type="date" operator="greaterThan" allowBlank="1" showErrorMessage="1" error="Please enter a valid date. For example, &quot;Jan 2015&quot; and &quot;1/1/2015&quot; are both valid." sqref="H6:H696">
      <formula1>32874</formula1>
    </dataValidation>
    <dataValidation type="decimal" operator="greaterThanOrEqual" allowBlank="1" showInputMessage="1" showErrorMessage="1" error="Please enter a valid number." sqref="I6:J696 L6:M696 O6:P696">
      <formula1>0</formula1>
    </dataValidation>
    <dataValidation type="decimal" operator="greaterThanOrEqual" allowBlank="1" showInputMessage="1" showErrorMessage="1" error="Please enter a valid percentage." sqref="K6:K696 N6:N696 Q6:Q696">
      <formula1>0</formula1>
    </dataValidation>
  </dataValidations>
  <printOptions horizontalCentered="1"/>
  <pageMargins left="0.25" right="0.25" top="0.75" bottom="0.75" header="0.3" footer="0.3"/>
  <pageSetup paperSize="3" scale="97" fitToHeight="0" orientation="landscape" r:id="rId1"/>
  <headerFooter>
    <oddHeader>&amp;LFunding Opportunity Announcement
CDC-RFA-DP13-1305&amp;RWest Virginia</oddHeader>
    <oddFooter>&amp;L&amp;D&amp;C&amp;A&amp;R&amp;P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1:N612"/>
  <sheetViews>
    <sheetView showGridLines="0" workbookViewId="0">
      <pane ySplit="2" topLeftCell="A588" activePane="bottomLeft" state="frozen"/>
      <selection pane="bottomLeft" activeCell="B507" sqref="B507:J507"/>
    </sheetView>
  </sheetViews>
  <sheetFormatPr defaultColWidth="0" defaultRowHeight="14" zeroHeight="1" x14ac:dyDescent="0.3"/>
  <cols>
    <col min="1" max="1" width="2.5" customWidth="1"/>
    <col min="2" max="2" width="29.5" style="145" customWidth="1"/>
    <col min="3" max="3" width="17" style="145" customWidth="1"/>
    <col min="4" max="10" width="11.08203125" style="145" customWidth="1"/>
    <col min="11" max="11" width="3.08203125" customWidth="1"/>
    <col min="12" max="14" width="0" hidden="1" customWidth="1"/>
    <col min="15" max="16384" width="9" hidden="1"/>
  </cols>
  <sheetData>
    <row r="1" spans="1:10" ht="25" x14ac:dyDescent="0.5">
      <c r="A1" s="155"/>
    </row>
    <row r="2" spans="1:10" s="34" customFormat="1" ht="20" x14ac:dyDescent="0.3">
      <c r="B2" s="156" t="s">
        <v>626</v>
      </c>
      <c r="C2" s="156"/>
      <c r="D2" s="156"/>
      <c r="E2" s="156"/>
      <c r="F2" s="156"/>
      <c r="G2" s="156"/>
      <c r="H2" s="156"/>
      <c r="I2" s="156"/>
      <c r="J2" s="156"/>
    </row>
    <row r="3" spans="1:10" x14ac:dyDescent="0.3"/>
    <row r="4" spans="1:10" ht="14.5" thickBot="1" x14ac:dyDescent="0.35">
      <c r="A4" t="s">
        <v>563</v>
      </c>
      <c r="B4" s="229" t="s">
        <v>623</v>
      </c>
      <c r="C4" s="229"/>
      <c r="D4" s="229"/>
      <c r="E4" s="229"/>
      <c r="F4" s="229"/>
      <c r="G4" s="229"/>
      <c r="H4" s="229"/>
      <c r="I4" s="229"/>
      <c r="J4" s="229"/>
    </row>
    <row r="5" spans="1:10" ht="14.5" thickBot="1" x14ac:dyDescent="0.35">
      <c r="B5" s="158" t="str">
        <f>"Click to review " &amp; MID(B4,1,12) &amp; " Activities"</f>
        <v>Click to review Strategy B.1 Activities</v>
      </c>
    </row>
    <row r="6" spans="1:10" ht="14.5" thickBot="1" x14ac:dyDescent="0.35">
      <c r="B6" s="230" t="s">
        <v>568</v>
      </c>
      <c r="C6" s="231"/>
      <c r="D6" s="231"/>
      <c r="E6" s="231"/>
      <c r="F6" s="231"/>
      <c r="G6" s="231"/>
      <c r="H6" s="231"/>
      <c r="I6" s="231"/>
      <c r="J6" s="232"/>
    </row>
    <row r="7" spans="1:10" ht="14.5" thickBot="1" x14ac:dyDescent="0.35">
      <c r="B7" s="233" t="s">
        <v>687</v>
      </c>
      <c r="C7" s="234"/>
      <c r="D7" s="234"/>
      <c r="E7" s="234"/>
      <c r="F7" s="234"/>
      <c r="G7" s="234"/>
      <c r="H7" s="234"/>
      <c r="I7" s="234"/>
      <c r="J7" s="223"/>
    </row>
    <row r="8" spans="1:10" ht="14.5" thickBot="1" x14ac:dyDescent="0.35"/>
    <row r="9" spans="1:10" x14ac:dyDescent="0.3">
      <c r="B9" s="202" t="s">
        <v>569</v>
      </c>
      <c r="C9" s="203"/>
      <c r="D9" s="203"/>
      <c r="E9" s="203"/>
      <c r="F9" s="203"/>
      <c r="G9" s="203"/>
      <c r="H9" s="203"/>
      <c r="I9" s="203"/>
      <c r="J9" s="204"/>
    </row>
    <row r="10" spans="1:10" ht="25" x14ac:dyDescent="0.3">
      <c r="B10" s="146" t="s">
        <v>570</v>
      </c>
      <c r="C10" s="152" t="s">
        <v>571</v>
      </c>
      <c r="D10" s="152" t="s">
        <v>572</v>
      </c>
      <c r="E10" s="152" t="s">
        <v>573</v>
      </c>
      <c r="F10" s="152" t="s">
        <v>574</v>
      </c>
      <c r="G10" s="152" t="s">
        <v>575</v>
      </c>
      <c r="H10" s="187" t="s">
        <v>576</v>
      </c>
      <c r="I10" s="205"/>
      <c r="J10" s="206"/>
    </row>
    <row r="11" spans="1:10" ht="14.5" thickBot="1" x14ac:dyDescent="0.35">
      <c r="B11" s="147" t="s">
        <v>655</v>
      </c>
      <c r="C11" s="148" t="s">
        <v>655</v>
      </c>
      <c r="D11" s="148" t="s">
        <v>655</v>
      </c>
      <c r="E11" s="148" t="s">
        <v>655</v>
      </c>
      <c r="F11" s="148" t="s">
        <v>688</v>
      </c>
      <c r="G11" s="148"/>
      <c r="H11" s="207" t="s">
        <v>655</v>
      </c>
      <c r="I11" s="208"/>
      <c r="J11" s="209"/>
    </row>
    <row r="12" spans="1:10" ht="14.5" thickBot="1" x14ac:dyDescent="0.35"/>
    <row r="13" spans="1:10" x14ac:dyDescent="0.3">
      <c r="B13" s="202" t="s">
        <v>577</v>
      </c>
      <c r="C13" s="203"/>
      <c r="D13" s="203"/>
      <c r="E13" s="203"/>
      <c r="F13" s="203"/>
      <c r="G13" s="203"/>
      <c r="H13" s="203"/>
      <c r="I13" s="203"/>
      <c r="J13" s="204"/>
    </row>
    <row r="14" spans="1:10" ht="14.5" thickBot="1" x14ac:dyDescent="0.35">
      <c r="B14" s="210" t="s">
        <v>689</v>
      </c>
      <c r="C14" s="211"/>
      <c r="D14" s="211"/>
      <c r="E14" s="211"/>
      <c r="F14" s="211"/>
      <c r="G14" s="211"/>
      <c r="H14" s="211"/>
      <c r="I14" s="211"/>
      <c r="J14" s="212"/>
    </row>
    <row r="15" spans="1:10" x14ac:dyDescent="0.3">
      <c r="B15" s="196" t="s">
        <v>578</v>
      </c>
      <c r="C15" s="197"/>
      <c r="D15" s="196" t="s">
        <v>579</v>
      </c>
      <c r="E15" s="201"/>
      <c r="F15" s="201"/>
      <c r="G15" s="197"/>
      <c r="H15" s="196" t="s">
        <v>580</v>
      </c>
      <c r="I15" s="201"/>
      <c r="J15" s="197"/>
    </row>
    <row r="16" spans="1:10" x14ac:dyDescent="0.3">
      <c r="B16" s="120" t="s">
        <v>581</v>
      </c>
      <c r="C16" s="149" t="s">
        <v>655</v>
      </c>
      <c r="D16" s="198" t="s">
        <v>582</v>
      </c>
      <c r="E16" s="199"/>
      <c r="F16" s="200"/>
      <c r="G16" s="149" t="s">
        <v>655</v>
      </c>
      <c r="H16" s="198" t="s">
        <v>583</v>
      </c>
      <c r="I16" s="200"/>
      <c r="J16" s="149" t="s">
        <v>655</v>
      </c>
    </row>
    <row r="17" spans="2:10" x14ac:dyDescent="0.3">
      <c r="B17" s="120" t="s">
        <v>584</v>
      </c>
      <c r="C17" s="149" t="s">
        <v>655</v>
      </c>
      <c r="D17" s="198" t="s">
        <v>585</v>
      </c>
      <c r="E17" s="199"/>
      <c r="F17" s="200"/>
      <c r="G17" s="149" t="s">
        <v>655</v>
      </c>
      <c r="H17" s="198" t="s">
        <v>586</v>
      </c>
      <c r="I17" s="200"/>
      <c r="J17" s="149" t="s">
        <v>655</v>
      </c>
    </row>
    <row r="18" spans="2:10" ht="14.5" thickBot="1" x14ac:dyDescent="0.35">
      <c r="B18" s="150" t="s">
        <v>587</v>
      </c>
      <c r="C18" s="151" t="s">
        <v>655</v>
      </c>
      <c r="D18" s="198" t="s">
        <v>588</v>
      </c>
      <c r="E18" s="199"/>
      <c r="F18" s="200"/>
      <c r="G18" s="149" t="s">
        <v>655</v>
      </c>
      <c r="H18" s="198" t="s">
        <v>589</v>
      </c>
      <c r="I18" s="200"/>
      <c r="J18" s="149" t="s">
        <v>688</v>
      </c>
    </row>
    <row r="19" spans="2:10" x14ac:dyDescent="0.3">
      <c r="B19" s="196" t="s">
        <v>590</v>
      </c>
      <c r="C19" s="197"/>
      <c r="D19" s="198" t="s">
        <v>591</v>
      </c>
      <c r="E19" s="199"/>
      <c r="F19" s="200"/>
      <c r="G19" s="149" t="s">
        <v>655</v>
      </c>
      <c r="H19" s="198" t="s">
        <v>592</v>
      </c>
      <c r="I19" s="200"/>
      <c r="J19" s="149" t="s">
        <v>688</v>
      </c>
    </row>
    <row r="20" spans="2:10" x14ac:dyDescent="0.3">
      <c r="B20" s="120" t="s">
        <v>593</v>
      </c>
      <c r="C20" s="149" t="s">
        <v>655</v>
      </c>
      <c r="D20" s="198" t="s">
        <v>594</v>
      </c>
      <c r="E20" s="199"/>
      <c r="F20" s="200"/>
      <c r="G20" s="149" t="s">
        <v>655</v>
      </c>
      <c r="H20" s="198" t="s">
        <v>595</v>
      </c>
      <c r="I20" s="200"/>
      <c r="J20" s="149" t="s">
        <v>688</v>
      </c>
    </row>
    <row r="21" spans="2:10" x14ac:dyDescent="0.3">
      <c r="B21" s="120" t="s">
        <v>596</v>
      </c>
      <c r="C21" s="149" t="s">
        <v>655</v>
      </c>
      <c r="D21" s="198" t="s">
        <v>597</v>
      </c>
      <c r="E21" s="199"/>
      <c r="F21" s="200"/>
      <c r="G21" s="149" t="s">
        <v>655</v>
      </c>
      <c r="H21" s="198" t="s">
        <v>598</v>
      </c>
      <c r="I21" s="200"/>
      <c r="J21" s="149" t="s">
        <v>688</v>
      </c>
    </row>
    <row r="22" spans="2:10" x14ac:dyDescent="0.3">
      <c r="B22" s="120" t="s">
        <v>599</v>
      </c>
      <c r="C22" s="149" t="s">
        <v>655</v>
      </c>
      <c r="D22" s="198" t="s">
        <v>600</v>
      </c>
      <c r="E22" s="199"/>
      <c r="F22" s="200"/>
      <c r="G22" s="149" t="s">
        <v>655</v>
      </c>
      <c r="H22" s="198" t="s">
        <v>601</v>
      </c>
      <c r="I22" s="200"/>
      <c r="J22" s="149" t="s">
        <v>688</v>
      </c>
    </row>
    <row r="23" spans="2:10" x14ac:dyDescent="0.3">
      <c r="B23" s="120" t="s">
        <v>602</v>
      </c>
      <c r="C23" s="149" t="s">
        <v>655</v>
      </c>
      <c r="D23" s="198" t="s">
        <v>603</v>
      </c>
      <c r="E23" s="199"/>
      <c r="F23" s="200"/>
      <c r="G23" s="149" t="s">
        <v>655</v>
      </c>
      <c r="H23" s="198" t="s">
        <v>604</v>
      </c>
      <c r="I23" s="200"/>
      <c r="J23" s="149" t="s">
        <v>688</v>
      </c>
    </row>
    <row r="24" spans="2:10" ht="14.5" thickBot="1" x14ac:dyDescent="0.35">
      <c r="B24" s="150" t="s">
        <v>605</v>
      </c>
      <c r="C24" s="151" t="s">
        <v>655</v>
      </c>
      <c r="D24" s="198" t="s">
        <v>606</v>
      </c>
      <c r="E24" s="199"/>
      <c r="F24" s="227" t="s">
        <v>655</v>
      </c>
      <c r="G24" s="228"/>
      <c r="H24" s="198" t="s">
        <v>607</v>
      </c>
      <c r="I24" s="200"/>
      <c r="J24" s="149" t="s">
        <v>688</v>
      </c>
    </row>
    <row r="25" spans="2:10" ht="14.5" thickBot="1" x14ac:dyDescent="0.35">
      <c r="B25" s="196" t="s">
        <v>608</v>
      </c>
      <c r="C25" s="197"/>
      <c r="D25" s="198" t="s">
        <v>609</v>
      </c>
      <c r="E25" s="199"/>
      <c r="F25" s="200"/>
      <c r="G25" s="149" t="s">
        <v>655</v>
      </c>
      <c r="H25" s="198" t="s">
        <v>610</v>
      </c>
      <c r="I25" s="200"/>
      <c r="J25" s="149" t="s">
        <v>655</v>
      </c>
    </row>
    <row r="26" spans="2:10" x14ac:dyDescent="0.3">
      <c r="B26" s="120" t="s">
        <v>611</v>
      </c>
      <c r="C26" s="149" t="s">
        <v>655</v>
      </c>
      <c r="D26" s="198" t="s">
        <v>612</v>
      </c>
      <c r="E26" s="199"/>
      <c r="F26" s="200"/>
      <c r="G26" s="149" t="s">
        <v>655</v>
      </c>
      <c r="H26" s="196" t="s">
        <v>613</v>
      </c>
      <c r="I26" s="201"/>
      <c r="J26" s="197"/>
    </row>
    <row r="27" spans="2:10" x14ac:dyDescent="0.3">
      <c r="B27" s="120" t="s">
        <v>614</v>
      </c>
      <c r="C27" s="149" t="s">
        <v>655</v>
      </c>
      <c r="D27" s="198" t="s">
        <v>615</v>
      </c>
      <c r="E27" s="199"/>
      <c r="F27" s="200"/>
      <c r="G27" s="149" t="s">
        <v>655</v>
      </c>
      <c r="H27" s="198" t="s">
        <v>616</v>
      </c>
      <c r="I27" s="200"/>
      <c r="J27" s="149" t="s">
        <v>655</v>
      </c>
    </row>
    <row r="28" spans="2:10" ht="14.5" thickBot="1" x14ac:dyDescent="0.35">
      <c r="B28" s="153" t="s">
        <v>617</v>
      </c>
      <c r="C28" s="149" t="s">
        <v>655</v>
      </c>
      <c r="D28" s="198" t="s">
        <v>618</v>
      </c>
      <c r="E28" s="199"/>
      <c r="F28" s="200"/>
      <c r="G28" s="149" t="s">
        <v>655</v>
      </c>
      <c r="H28" s="198" t="s">
        <v>619</v>
      </c>
      <c r="I28" s="200"/>
      <c r="J28" s="149" t="s">
        <v>655</v>
      </c>
    </row>
    <row r="29" spans="2:10" x14ac:dyDescent="0.3">
      <c r="B29" s="196" t="s">
        <v>620</v>
      </c>
      <c r="C29" s="197"/>
      <c r="D29" s="213" t="s">
        <v>154</v>
      </c>
      <c r="E29" s="214"/>
      <c r="F29" s="219" t="s">
        <v>655</v>
      </c>
      <c r="G29" s="212"/>
      <c r="H29" s="224" t="s">
        <v>154</v>
      </c>
      <c r="I29" s="219" t="s">
        <v>655</v>
      </c>
      <c r="J29" s="212"/>
    </row>
    <row r="30" spans="2:10" x14ac:dyDescent="0.3">
      <c r="B30" s="120" t="s">
        <v>621</v>
      </c>
      <c r="C30" s="149" t="s">
        <v>655</v>
      </c>
      <c r="D30" s="215"/>
      <c r="E30" s="216"/>
      <c r="F30" s="220"/>
      <c r="G30" s="221"/>
      <c r="H30" s="225"/>
      <c r="I30" s="220"/>
      <c r="J30" s="221"/>
    </row>
    <row r="31" spans="2:10" ht="14.5" thickBot="1" x14ac:dyDescent="0.35">
      <c r="B31" s="150" t="s">
        <v>622</v>
      </c>
      <c r="C31" s="151" t="s">
        <v>655</v>
      </c>
      <c r="D31" s="217"/>
      <c r="E31" s="218"/>
      <c r="F31" s="222"/>
      <c r="G31" s="223"/>
      <c r="H31" s="226"/>
      <c r="I31" s="222"/>
      <c r="J31" s="223"/>
    </row>
    <row r="32" spans="2:10" x14ac:dyDescent="0.3"/>
    <row r="33" spans="1:14" s="16" customFormat="1" ht="15" customHeight="1" thickBot="1" x14ac:dyDescent="0.35">
      <c r="A33" s="115" t="s">
        <v>563</v>
      </c>
      <c r="B33" s="171" t="s">
        <v>624</v>
      </c>
      <c r="C33" s="171"/>
      <c r="D33" s="171"/>
      <c r="E33" s="171"/>
      <c r="F33" s="171"/>
      <c r="G33" s="171"/>
      <c r="H33" s="171"/>
      <c r="I33" s="171"/>
      <c r="J33" s="171"/>
      <c r="N33" s="17"/>
    </row>
    <row r="34" spans="1:14" ht="14.5" thickBot="1" x14ac:dyDescent="0.35">
      <c r="B34" s="158" t="str">
        <f>"Click to review " &amp; MID(B33,1,12) &amp; " Activities"</f>
        <v>Click to review Strategy B.2 Activities</v>
      </c>
    </row>
    <row r="35" spans="1:14" ht="14.5" thickBot="1" x14ac:dyDescent="0.35">
      <c r="B35" s="230" t="s">
        <v>568</v>
      </c>
      <c r="C35" s="231"/>
      <c r="D35" s="231"/>
      <c r="E35" s="231"/>
      <c r="F35" s="231"/>
      <c r="G35" s="231"/>
      <c r="H35" s="231"/>
      <c r="I35" s="231"/>
      <c r="J35" s="232"/>
    </row>
    <row r="36" spans="1:14" ht="14.5" thickBot="1" x14ac:dyDescent="0.35">
      <c r="B36" s="233" t="s">
        <v>687</v>
      </c>
      <c r="C36" s="234"/>
      <c r="D36" s="234"/>
      <c r="E36" s="234"/>
      <c r="F36" s="234"/>
      <c r="G36" s="234"/>
      <c r="H36" s="234"/>
      <c r="I36" s="234"/>
      <c r="J36" s="223"/>
    </row>
    <row r="37" spans="1:14" ht="14.5" thickBot="1" x14ac:dyDescent="0.35"/>
    <row r="38" spans="1:14" x14ac:dyDescent="0.3">
      <c r="B38" s="202" t="s">
        <v>569</v>
      </c>
      <c r="C38" s="203"/>
      <c r="D38" s="203"/>
      <c r="E38" s="203"/>
      <c r="F38" s="203"/>
      <c r="G38" s="203"/>
      <c r="H38" s="203"/>
      <c r="I38" s="203"/>
      <c r="J38" s="204"/>
    </row>
    <row r="39" spans="1:14" ht="25" x14ac:dyDescent="0.3">
      <c r="B39" s="146" t="s">
        <v>570</v>
      </c>
      <c r="C39" s="152" t="s">
        <v>571</v>
      </c>
      <c r="D39" s="152" t="s">
        <v>572</v>
      </c>
      <c r="E39" s="152" t="s">
        <v>573</v>
      </c>
      <c r="F39" s="152" t="s">
        <v>574</v>
      </c>
      <c r="G39" s="152" t="s">
        <v>575</v>
      </c>
      <c r="H39" s="187" t="s">
        <v>576</v>
      </c>
      <c r="I39" s="205"/>
      <c r="J39" s="206"/>
    </row>
    <row r="40" spans="1:14" ht="14.5" thickBot="1" x14ac:dyDescent="0.35">
      <c r="B40" s="147" t="s">
        <v>655</v>
      </c>
      <c r="C40" s="148" t="s">
        <v>655</v>
      </c>
      <c r="D40" s="148" t="s">
        <v>655</v>
      </c>
      <c r="E40" s="148" t="s">
        <v>655</v>
      </c>
      <c r="F40" s="148" t="s">
        <v>688</v>
      </c>
      <c r="G40" s="148" t="s">
        <v>655</v>
      </c>
      <c r="H40" s="207" t="s">
        <v>655</v>
      </c>
      <c r="I40" s="208"/>
      <c r="J40" s="209"/>
    </row>
    <row r="41" spans="1:14" ht="14.5" thickBot="1" x14ac:dyDescent="0.35"/>
    <row r="42" spans="1:14" x14ac:dyDescent="0.3">
      <c r="B42" s="202" t="s">
        <v>577</v>
      </c>
      <c r="C42" s="203"/>
      <c r="D42" s="203"/>
      <c r="E42" s="203"/>
      <c r="F42" s="203"/>
      <c r="G42" s="203"/>
      <c r="H42" s="203"/>
      <c r="I42" s="203"/>
      <c r="J42" s="204"/>
    </row>
    <row r="43" spans="1:14" ht="14.5" thickBot="1" x14ac:dyDescent="0.35">
      <c r="B43" s="210" t="s">
        <v>689</v>
      </c>
      <c r="C43" s="211"/>
      <c r="D43" s="211"/>
      <c r="E43" s="211"/>
      <c r="F43" s="211"/>
      <c r="G43" s="211"/>
      <c r="H43" s="211"/>
      <c r="I43" s="211"/>
      <c r="J43" s="212"/>
    </row>
    <row r="44" spans="1:14" x14ac:dyDescent="0.3">
      <c r="B44" s="196" t="s">
        <v>578</v>
      </c>
      <c r="C44" s="197"/>
      <c r="D44" s="196" t="s">
        <v>579</v>
      </c>
      <c r="E44" s="201"/>
      <c r="F44" s="201"/>
      <c r="G44" s="197"/>
      <c r="H44" s="196" t="s">
        <v>580</v>
      </c>
      <c r="I44" s="201"/>
      <c r="J44" s="197"/>
    </row>
    <row r="45" spans="1:14" x14ac:dyDescent="0.3">
      <c r="B45" s="120" t="s">
        <v>581</v>
      </c>
      <c r="C45" s="149" t="s">
        <v>655</v>
      </c>
      <c r="D45" s="198" t="s">
        <v>582</v>
      </c>
      <c r="E45" s="199"/>
      <c r="F45" s="200"/>
      <c r="G45" s="149" t="s">
        <v>655</v>
      </c>
      <c r="H45" s="198" t="s">
        <v>583</v>
      </c>
      <c r="I45" s="200"/>
      <c r="J45" s="149" t="s">
        <v>655</v>
      </c>
    </row>
    <row r="46" spans="1:14" x14ac:dyDescent="0.3">
      <c r="B46" s="120" t="s">
        <v>584</v>
      </c>
      <c r="C46" s="149" t="s">
        <v>655</v>
      </c>
      <c r="D46" s="198" t="s">
        <v>585</v>
      </c>
      <c r="E46" s="199"/>
      <c r="F46" s="200"/>
      <c r="G46" s="149" t="s">
        <v>655</v>
      </c>
      <c r="H46" s="198" t="s">
        <v>586</v>
      </c>
      <c r="I46" s="200"/>
      <c r="J46" s="149" t="s">
        <v>655</v>
      </c>
    </row>
    <row r="47" spans="1:14" ht="14.5" thickBot="1" x14ac:dyDescent="0.35">
      <c r="B47" s="150" t="s">
        <v>587</v>
      </c>
      <c r="C47" s="151" t="s">
        <v>655</v>
      </c>
      <c r="D47" s="198" t="s">
        <v>588</v>
      </c>
      <c r="E47" s="199"/>
      <c r="F47" s="200"/>
      <c r="G47" s="149" t="s">
        <v>655</v>
      </c>
      <c r="H47" s="198" t="s">
        <v>589</v>
      </c>
      <c r="I47" s="200"/>
      <c r="J47" s="149" t="s">
        <v>688</v>
      </c>
    </row>
    <row r="48" spans="1:14" x14ac:dyDescent="0.3">
      <c r="B48" s="196" t="s">
        <v>590</v>
      </c>
      <c r="C48" s="197"/>
      <c r="D48" s="198" t="s">
        <v>591</v>
      </c>
      <c r="E48" s="199"/>
      <c r="F48" s="200"/>
      <c r="G48" s="149" t="s">
        <v>655</v>
      </c>
      <c r="H48" s="198" t="s">
        <v>592</v>
      </c>
      <c r="I48" s="200"/>
      <c r="J48" s="149" t="s">
        <v>688</v>
      </c>
    </row>
    <row r="49" spans="1:14" x14ac:dyDescent="0.3">
      <c r="B49" s="120" t="s">
        <v>593</v>
      </c>
      <c r="C49" s="149" t="s">
        <v>655</v>
      </c>
      <c r="D49" s="198" t="s">
        <v>594</v>
      </c>
      <c r="E49" s="199"/>
      <c r="F49" s="200"/>
      <c r="G49" s="149" t="s">
        <v>655</v>
      </c>
      <c r="H49" s="198" t="s">
        <v>595</v>
      </c>
      <c r="I49" s="200"/>
      <c r="J49" s="149" t="s">
        <v>688</v>
      </c>
    </row>
    <row r="50" spans="1:14" x14ac:dyDescent="0.3">
      <c r="B50" s="120" t="s">
        <v>596</v>
      </c>
      <c r="C50" s="149" t="s">
        <v>655</v>
      </c>
      <c r="D50" s="198" t="s">
        <v>597</v>
      </c>
      <c r="E50" s="199"/>
      <c r="F50" s="200"/>
      <c r="G50" s="149" t="s">
        <v>655</v>
      </c>
      <c r="H50" s="198" t="s">
        <v>598</v>
      </c>
      <c r="I50" s="200"/>
      <c r="J50" s="149" t="s">
        <v>655</v>
      </c>
    </row>
    <row r="51" spans="1:14" x14ac:dyDescent="0.3">
      <c r="B51" s="120" t="s">
        <v>599</v>
      </c>
      <c r="C51" s="149" t="s">
        <v>655</v>
      </c>
      <c r="D51" s="198" t="s">
        <v>600</v>
      </c>
      <c r="E51" s="199"/>
      <c r="F51" s="200"/>
      <c r="G51" s="149" t="s">
        <v>655</v>
      </c>
      <c r="H51" s="198" t="s">
        <v>601</v>
      </c>
      <c r="I51" s="200"/>
      <c r="J51" s="149" t="s">
        <v>655</v>
      </c>
    </row>
    <row r="52" spans="1:14" x14ac:dyDescent="0.3">
      <c r="B52" s="120" t="s">
        <v>602</v>
      </c>
      <c r="C52" s="149" t="s">
        <v>655</v>
      </c>
      <c r="D52" s="198" t="s">
        <v>603</v>
      </c>
      <c r="E52" s="199"/>
      <c r="F52" s="200"/>
      <c r="G52" s="149" t="s">
        <v>655</v>
      </c>
      <c r="H52" s="198" t="s">
        <v>604</v>
      </c>
      <c r="I52" s="200"/>
      <c r="J52" s="149" t="s">
        <v>655</v>
      </c>
    </row>
    <row r="53" spans="1:14" ht="14.5" thickBot="1" x14ac:dyDescent="0.35">
      <c r="B53" s="150" t="s">
        <v>605</v>
      </c>
      <c r="C53" s="151" t="s">
        <v>655</v>
      </c>
      <c r="D53" s="198" t="s">
        <v>606</v>
      </c>
      <c r="E53" s="199"/>
      <c r="F53" s="227" t="s">
        <v>655</v>
      </c>
      <c r="G53" s="228"/>
      <c r="H53" s="198" t="s">
        <v>607</v>
      </c>
      <c r="I53" s="200"/>
      <c r="J53" s="149" t="s">
        <v>655</v>
      </c>
    </row>
    <row r="54" spans="1:14" ht="14.5" thickBot="1" x14ac:dyDescent="0.35">
      <c r="B54" s="196" t="s">
        <v>608</v>
      </c>
      <c r="C54" s="197"/>
      <c r="D54" s="198" t="s">
        <v>609</v>
      </c>
      <c r="E54" s="199"/>
      <c r="F54" s="200"/>
      <c r="G54" s="149" t="s">
        <v>655</v>
      </c>
      <c r="H54" s="198" t="s">
        <v>610</v>
      </c>
      <c r="I54" s="200"/>
      <c r="J54" s="149" t="s">
        <v>655</v>
      </c>
    </row>
    <row r="55" spans="1:14" x14ac:dyDescent="0.3">
      <c r="B55" s="120" t="s">
        <v>611</v>
      </c>
      <c r="C55" s="149" t="s">
        <v>655</v>
      </c>
      <c r="D55" s="198" t="s">
        <v>612</v>
      </c>
      <c r="E55" s="199"/>
      <c r="F55" s="200"/>
      <c r="G55" s="149" t="s">
        <v>655</v>
      </c>
      <c r="H55" s="196" t="s">
        <v>613</v>
      </c>
      <c r="I55" s="201"/>
      <c r="J55" s="197"/>
    </row>
    <row r="56" spans="1:14" x14ac:dyDescent="0.3">
      <c r="B56" s="120" t="s">
        <v>614</v>
      </c>
      <c r="C56" s="149" t="s">
        <v>655</v>
      </c>
      <c r="D56" s="198" t="s">
        <v>615</v>
      </c>
      <c r="E56" s="199"/>
      <c r="F56" s="200"/>
      <c r="G56" s="149" t="s">
        <v>655</v>
      </c>
      <c r="H56" s="198" t="s">
        <v>616</v>
      </c>
      <c r="I56" s="200"/>
      <c r="J56" s="149" t="s">
        <v>655</v>
      </c>
    </row>
    <row r="57" spans="1:14" ht="14.5" thickBot="1" x14ac:dyDescent="0.35">
      <c r="B57" s="153" t="s">
        <v>617</v>
      </c>
      <c r="C57" s="149" t="s">
        <v>655</v>
      </c>
      <c r="D57" s="198" t="s">
        <v>618</v>
      </c>
      <c r="E57" s="199"/>
      <c r="F57" s="200"/>
      <c r="G57" s="149" t="s">
        <v>655</v>
      </c>
      <c r="H57" s="198" t="s">
        <v>619</v>
      </c>
      <c r="I57" s="200"/>
      <c r="J57" s="149" t="s">
        <v>655</v>
      </c>
    </row>
    <row r="58" spans="1:14" x14ac:dyDescent="0.3">
      <c r="B58" s="196" t="s">
        <v>620</v>
      </c>
      <c r="C58" s="197"/>
      <c r="D58" s="213" t="s">
        <v>154</v>
      </c>
      <c r="E58" s="214"/>
      <c r="F58" s="219" t="s">
        <v>655</v>
      </c>
      <c r="G58" s="212"/>
      <c r="H58" s="224" t="s">
        <v>154</v>
      </c>
      <c r="I58" s="219" t="s">
        <v>655</v>
      </c>
      <c r="J58" s="212"/>
    </row>
    <row r="59" spans="1:14" x14ac:dyDescent="0.3">
      <c r="B59" s="120" t="s">
        <v>621</v>
      </c>
      <c r="C59" s="149" t="s">
        <v>655</v>
      </c>
      <c r="D59" s="215"/>
      <c r="E59" s="216"/>
      <c r="F59" s="220"/>
      <c r="G59" s="221"/>
      <c r="H59" s="225"/>
      <c r="I59" s="220"/>
      <c r="J59" s="221"/>
    </row>
    <row r="60" spans="1:14" ht="14.5" thickBot="1" x14ac:dyDescent="0.35">
      <c r="B60" s="150" t="s">
        <v>622</v>
      </c>
      <c r="C60" s="151" t="s">
        <v>655</v>
      </c>
      <c r="D60" s="217"/>
      <c r="E60" s="218"/>
      <c r="F60" s="222"/>
      <c r="G60" s="223"/>
      <c r="H60" s="226"/>
      <c r="I60" s="222"/>
      <c r="J60" s="223"/>
    </row>
    <row r="61" spans="1:14" x14ac:dyDescent="0.3"/>
    <row r="62" spans="1:14" s="16" customFormat="1" ht="15" customHeight="1" thickBot="1" x14ac:dyDescent="0.35">
      <c r="A62" s="115" t="s">
        <v>563</v>
      </c>
      <c r="B62" s="171" t="s">
        <v>625</v>
      </c>
      <c r="C62" s="171"/>
      <c r="D62" s="171"/>
      <c r="E62" s="171"/>
      <c r="F62" s="171"/>
      <c r="G62" s="171"/>
      <c r="H62" s="171"/>
      <c r="I62" s="171"/>
      <c r="J62" s="171"/>
      <c r="N62" s="17"/>
    </row>
    <row r="63" spans="1:14" ht="14.5" thickBot="1" x14ac:dyDescent="0.35">
      <c r="B63" s="158" t="str">
        <f>"Click to review " &amp; MID(B62,1,12) &amp; " Activities"</f>
        <v>Click to review Strategy B.3 Activities</v>
      </c>
    </row>
    <row r="64" spans="1:14" ht="14.5" thickBot="1" x14ac:dyDescent="0.35">
      <c r="B64" s="230" t="s">
        <v>568</v>
      </c>
      <c r="C64" s="231"/>
      <c r="D64" s="231"/>
      <c r="E64" s="231"/>
      <c r="F64" s="231"/>
      <c r="G64" s="231"/>
      <c r="H64" s="231"/>
      <c r="I64" s="231"/>
      <c r="J64" s="232"/>
    </row>
    <row r="65" spans="2:10" ht="14.5" thickBot="1" x14ac:dyDescent="0.35">
      <c r="B65" s="233" t="s">
        <v>687</v>
      </c>
      <c r="C65" s="234"/>
      <c r="D65" s="234"/>
      <c r="E65" s="234"/>
      <c r="F65" s="234"/>
      <c r="G65" s="234"/>
      <c r="H65" s="234"/>
      <c r="I65" s="234"/>
      <c r="J65" s="223"/>
    </row>
    <row r="66" spans="2:10" ht="14.5" thickBot="1" x14ac:dyDescent="0.35"/>
    <row r="67" spans="2:10" x14ac:dyDescent="0.3">
      <c r="B67" s="202" t="s">
        <v>569</v>
      </c>
      <c r="C67" s="203"/>
      <c r="D67" s="203"/>
      <c r="E67" s="203"/>
      <c r="F67" s="203"/>
      <c r="G67" s="203"/>
      <c r="H67" s="203"/>
      <c r="I67" s="203"/>
      <c r="J67" s="204"/>
    </row>
    <row r="68" spans="2:10" ht="25" x14ac:dyDescent="0.3">
      <c r="B68" s="146" t="s">
        <v>570</v>
      </c>
      <c r="C68" s="152" t="s">
        <v>571</v>
      </c>
      <c r="D68" s="152" t="s">
        <v>572</v>
      </c>
      <c r="E68" s="152" t="s">
        <v>573</v>
      </c>
      <c r="F68" s="152" t="s">
        <v>574</v>
      </c>
      <c r="G68" s="152" t="s">
        <v>575</v>
      </c>
      <c r="H68" s="187" t="s">
        <v>576</v>
      </c>
      <c r="I68" s="205"/>
      <c r="J68" s="206"/>
    </row>
    <row r="69" spans="2:10" ht="14.5" thickBot="1" x14ac:dyDescent="0.35">
      <c r="B69" s="147" t="s">
        <v>655</v>
      </c>
      <c r="C69" s="148" t="s">
        <v>655</v>
      </c>
      <c r="D69" s="148" t="s">
        <v>655</v>
      </c>
      <c r="E69" s="148" t="s">
        <v>655</v>
      </c>
      <c r="F69" s="148" t="s">
        <v>688</v>
      </c>
      <c r="G69" s="148" t="s">
        <v>688</v>
      </c>
      <c r="H69" s="207" t="s">
        <v>655</v>
      </c>
      <c r="I69" s="208"/>
      <c r="J69" s="209"/>
    </row>
    <row r="70" spans="2:10" ht="14.5" thickBot="1" x14ac:dyDescent="0.35"/>
    <row r="71" spans="2:10" x14ac:dyDescent="0.3">
      <c r="B71" s="202" t="s">
        <v>577</v>
      </c>
      <c r="C71" s="203"/>
      <c r="D71" s="203"/>
      <c r="E71" s="203"/>
      <c r="F71" s="203"/>
      <c r="G71" s="203"/>
      <c r="H71" s="203"/>
      <c r="I71" s="203"/>
      <c r="J71" s="204"/>
    </row>
    <row r="72" spans="2:10" ht="14.5" thickBot="1" x14ac:dyDescent="0.35">
      <c r="B72" s="210" t="s">
        <v>689</v>
      </c>
      <c r="C72" s="211"/>
      <c r="D72" s="211"/>
      <c r="E72" s="211"/>
      <c r="F72" s="211"/>
      <c r="G72" s="211"/>
      <c r="H72" s="211"/>
      <c r="I72" s="211"/>
      <c r="J72" s="212"/>
    </row>
    <row r="73" spans="2:10" x14ac:dyDescent="0.3">
      <c r="B73" s="196" t="s">
        <v>578</v>
      </c>
      <c r="C73" s="197"/>
      <c r="D73" s="196" t="s">
        <v>579</v>
      </c>
      <c r="E73" s="201"/>
      <c r="F73" s="201"/>
      <c r="G73" s="197"/>
      <c r="H73" s="196" t="s">
        <v>580</v>
      </c>
      <c r="I73" s="201"/>
      <c r="J73" s="197"/>
    </row>
    <row r="74" spans="2:10" x14ac:dyDescent="0.3">
      <c r="B74" s="120" t="s">
        <v>581</v>
      </c>
      <c r="C74" s="149" t="s">
        <v>655</v>
      </c>
      <c r="D74" s="198" t="s">
        <v>582</v>
      </c>
      <c r="E74" s="199"/>
      <c r="F74" s="200"/>
      <c r="G74" s="149" t="s">
        <v>655</v>
      </c>
      <c r="H74" s="198" t="s">
        <v>583</v>
      </c>
      <c r="I74" s="200"/>
      <c r="J74" s="149" t="s">
        <v>688</v>
      </c>
    </row>
    <row r="75" spans="2:10" x14ac:dyDescent="0.3">
      <c r="B75" s="120" t="s">
        <v>584</v>
      </c>
      <c r="C75" s="149" t="s">
        <v>655</v>
      </c>
      <c r="D75" s="198" t="s">
        <v>585</v>
      </c>
      <c r="E75" s="199"/>
      <c r="F75" s="200"/>
      <c r="G75" s="149" t="s">
        <v>655</v>
      </c>
      <c r="H75" s="198" t="s">
        <v>586</v>
      </c>
      <c r="I75" s="200"/>
      <c r="J75" s="149" t="s">
        <v>688</v>
      </c>
    </row>
    <row r="76" spans="2:10" ht="14.5" thickBot="1" x14ac:dyDescent="0.35">
      <c r="B76" s="150" t="s">
        <v>587</v>
      </c>
      <c r="C76" s="151" t="s">
        <v>655</v>
      </c>
      <c r="D76" s="198" t="s">
        <v>588</v>
      </c>
      <c r="E76" s="199"/>
      <c r="F76" s="200"/>
      <c r="G76" s="149" t="s">
        <v>655</v>
      </c>
      <c r="H76" s="198" t="s">
        <v>589</v>
      </c>
      <c r="I76" s="200"/>
      <c r="J76" s="149" t="s">
        <v>688</v>
      </c>
    </row>
    <row r="77" spans="2:10" x14ac:dyDescent="0.3">
      <c r="B77" s="196" t="s">
        <v>590</v>
      </c>
      <c r="C77" s="197"/>
      <c r="D77" s="198" t="s">
        <v>591</v>
      </c>
      <c r="E77" s="199"/>
      <c r="F77" s="200"/>
      <c r="G77" s="149" t="s">
        <v>655</v>
      </c>
      <c r="H77" s="198" t="s">
        <v>592</v>
      </c>
      <c r="I77" s="200"/>
      <c r="J77" s="149" t="s">
        <v>688</v>
      </c>
    </row>
    <row r="78" spans="2:10" x14ac:dyDescent="0.3">
      <c r="B78" s="120" t="s">
        <v>593</v>
      </c>
      <c r="C78" s="149" t="s">
        <v>655</v>
      </c>
      <c r="D78" s="198" t="s">
        <v>594</v>
      </c>
      <c r="E78" s="199"/>
      <c r="F78" s="200"/>
      <c r="G78" s="149" t="s">
        <v>655</v>
      </c>
      <c r="H78" s="198" t="s">
        <v>595</v>
      </c>
      <c r="I78" s="200"/>
      <c r="J78" s="149" t="s">
        <v>688</v>
      </c>
    </row>
    <row r="79" spans="2:10" x14ac:dyDescent="0.3">
      <c r="B79" s="120" t="s">
        <v>596</v>
      </c>
      <c r="C79" s="149" t="s">
        <v>655</v>
      </c>
      <c r="D79" s="198" t="s">
        <v>597</v>
      </c>
      <c r="E79" s="199"/>
      <c r="F79" s="200"/>
      <c r="G79" s="149" t="s">
        <v>655</v>
      </c>
      <c r="H79" s="198" t="s">
        <v>598</v>
      </c>
      <c r="I79" s="200"/>
      <c r="J79" s="149" t="s">
        <v>688</v>
      </c>
    </row>
    <row r="80" spans="2:10" x14ac:dyDescent="0.3">
      <c r="B80" s="120" t="s">
        <v>599</v>
      </c>
      <c r="C80" s="149" t="s">
        <v>655</v>
      </c>
      <c r="D80" s="198" t="s">
        <v>600</v>
      </c>
      <c r="E80" s="199"/>
      <c r="F80" s="200"/>
      <c r="G80" s="149" t="s">
        <v>655</v>
      </c>
      <c r="H80" s="198" t="s">
        <v>601</v>
      </c>
      <c r="I80" s="200"/>
      <c r="J80" s="149" t="s">
        <v>688</v>
      </c>
    </row>
    <row r="81" spans="1:14" x14ac:dyDescent="0.3">
      <c r="B81" s="120" t="s">
        <v>602</v>
      </c>
      <c r="C81" s="149" t="s">
        <v>655</v>
      </c>
      <c r="D81" s="198" t="s">
        <v>603</v>
      </c>
      <c r="E81" s="199"/>
      <c r="F81" s="200"/>
      <c r="G81" s="149" t="s">
        <v>655</v>
      </c>
      <c r="H81" s="198" t="s">
        <v>604</v>
      </c>
      <c r="I81" s="200"/>
      <c r="J81" s="149" t="s">
        <v>688</v>
      </c>
    </row>
    <row r="82" spans="1:14" ht="14.5" thickBot="1" x14ac:dyDescent="0.35">
      <c r="B82" s="150" t="s">
        <v>605</v>
      </c>
      <c r="C82" s="151" t="s">
        <v>655</v>
      </c>
      <c r="D82" s="198" t="s">
        <v>606</v>
      </c>
      <c r="E82" s="199"/>
      <c r="F82" s="227" t="s">
        <v>655</v>
      </c>
      <c r="G82" s="228"/>
      <c r="H82" s="198" t="s">
        <v>607</v>
      </c>
      <c r="I82" s="200"/>
      <c r="J82" s="149" t="s">
        <v>688</v>
      </c>
    </row>
    <row r="83" spans="1:14" ht="14.5" thickBot="1" x14ac:dyDescent="0.35">
      <c r="B83" s="196" t="s">
        <v>608</v>
      </c>
      <c r="C83" s="197"/>
      <c r="D83" s="198" t="s">
        <v>609</v>
      </c>
      <c r="E83" s="199"/>
      <c r="F83" s="200"/>
      <c r="G83" s="149" t="s">
        <v>655</v>
      </c>
      <c r="H83" s="198" t="s">
        <v>610</v>
      </c>
      <c r="I83" s="200"/>
      <c r="J83" s="149" t="s">
        <v>688</v>
      </c>
    </row>
    <row r="84" spans="1:14" x14ac:dyDescent="0.3">
      <c r="B84" s="120" t="s">
        <v>611</v>
      </c>
      <c r="C84" s="149" t="s">
        <v>655</v>
      </c>
      <c r="D84" s="198" t="s">
        <v>612</v>
      </c>
      <c r="E84" s="199"/>
      <c r="F84" s="200"/>
      <c r="G84" s="149" t="s">
        <v>655</v>
      </c>
      <c r="H84" s="196" t="s">
        <v>613</v>
      </c>
      <c r="I84" s="201"/>
      <c r="J84" s="197"/>
    </row>
    <row r="85" spans="1:14" x14ac:dyDescent="0.3">
      <c r="B85" s="120" t="s">
        <v>614</v>
      </c>
      <c r="C85" s="149" t="s">
        <v>655</v>
      </c>
      <c r="D85" s="198" t="s">
        <v>615</v>
      </c>
      <c r="E85" s="199"/>
      <c r="F85" s="200"/>
      <c r="G85" s="149" t="s">
        <v>655</v>
      </c>
      <c r="H85" s="198" t="s">
        <v>616</v>
      </c>
      <c r="I85" s="200"/>
      <c r="J85" s="149" t="s">
        <v>655</v>
      </c>
    </row>
    <row r="86" spans="1:14" ht="14.5" thickBot="1" x14ac:dyDescent="0.35">
      <c r="B86" s="153" t="s">
        <v>617</v>
      </c>
      <c r="C86" s="149" t="s">
        <v>655</v>
      </c>
      <c r="D86" s="198" t="s">
        <v>618</v>
      </c>
      <c r="E86" s="199"/>
      <c r="F86" s="200"/>
      <c r="G86" s="149" t="s">
        <v>655</v>
      </c>
      <c r="H86" s="198" t="s">
        <v>619</v>
      </c>
      <c r="I86" s="200"/>
      <c r="J86" s="149" t="s">
        <v>655</v>
      </c>
    </row>
    <row r="87" spans="1:14" x14ac:dyDescent="0.3">
      <c r="B87" s="196" t="s">
        <v>620</v>
      </c>
      <c r="C87" s="197"/>
      <c r="D87" s="213" t="s">
        <v>154</v>
      </c>
      <c r="E87" s="214"/>
      <c r="F87" s="219" t="s">
        <v>655</v>
      </c>
      <c r="G87" s="212"/>
      <c r="H87" s="224" t="s">
        <v>154</v>
      </c>
      <c r="I87" s="219" t="s">
        <v>655</v>
      </c>
      <c r="J87" s="212"/>
    </row>
    <row r="88" spans="1:14" x14ac:dyDescent="0.3">
      <c r="B88" s="120" t="s">
        <v>621</v>
      </c>
      <c r="C88" s="149" t="s">
        <v>655</v>
      </c>
      <c r="D88" s="215"/>
      <c r="E88" s="216"/>
      <c r="F88" s="220"/>
      <c r="G88" s="221"/>
      <c r="H88" s="225"/>
      <c r="I88" s="220"/>
      <c r="J88" s="221"/>
    </row>
    <row r="89" spans="1:14" ht="14.5" thickBot="1" x14ac:dyDescent="0.35">
      <c r="B89" s="150" t="s">
        <v>622</v>
      </c>
      <c r="C89" s="151" t="s">
        <v>655</v>
      </c>
      <c r="D89" s="217"/>
      <c r="E89" s="218"/>
      <c r="F89" s="222"/>
      <c r="G89" s="223"/>
      <c r="H89" s="226"/>
      <c r="I89" s="222"/>
      <c r="J89" s="223"/>
    </row>
    <row r="90" spans="1:14" x14ac:dyDescent="0.3"/>
    <row r="91" spans="1:14" s="16" customFormat="1" ht="29.25" customHeight="1" thickBot="1" x14ac:dyDescent="0.35">
      <c r="A91" s="115" t="s">
        <v>230</v>
      </c>
      <c r="B91" s="171" t="s">
        <v>628</v>
      </c>
      <c r="C91" s="171"/>
      <c r="D91" s="171"/>
      <c r="E91" s="171"/>
      <c r="F91" s="171"/>
      <c r="G91" s="171"/>
      <c r="H91" s="171"/>
      <c r="I91" s="171"/>
      <c r="J91" s="171"/>
      <c r="N91" s="17"/>
    </row>
    <row r="92" spans="1:14" ht="14.5" thickBot="1" x14ac:dyDescent="0.35">
      <c r="B92" s="158" t="str">
        <f>"Click to review " &amp; MID(B91,1,12) &amp; " Activities"</f>
        <v>Click to review Strategy B.4 Activities</v>
      </c>
    </row>
    <row r="93" spans="1:14" ht="14.5" thickBot="1" x14ac:dyDescent="0.35">
      <c r="B93" s="230" t="s">
        <v>568</v>
      </c>
      <c r="C93" s="231"/>
      <c r="D93" s="231"/>
      <c r="E93" s="231"/>
      <c r="F93" s="231"/>
      <c r="G93" s="231"/>
      <c r="H93" s="231"/>
      <c r="I93" s="231"/>
      <c r="J93" s="232"/>
    </row>
    <row r="94" spans="1:14" ht="14.5" thickBot="1" x14ac:dyDescent="0.35">
      <c r="B94" s="233" t="s">
        <v>687</v>
      </c>
      <c r="C94" s="234"/>
      <c r="D94" s="234"/>
      <c r="E94" s="234"/>
      <c r="F94" s="234"/>
      <c r="G94" s="234"/>
      <c r="H94" s="234"/>
      <c r="I94" s="234"/>
      <c r="J94" s="223"/>
    </row>
    <row r="95" spans="1:14" ht="14.5" thickBot="1" x14ac:dyDescent="0.35"/>
    <row r="96" spans="1:14" x14ac:dyDescent="0.3">
      <c r="B96" s="202" t="s">
        <v>569</v>
      </c>
      <c r="C96" s="203"/>
      <c r="D96" s="203"/>
      <c r="E96" s="203"/>
      <c r="F96" s="203"/>
      <c r="G96" s="203"/>
      <c r="H96" s="203"/>
      <c r="I96" s="203"/>
      <c r="J96" s="204"/>
    </row>
    <row r="97" spans="2:10" ht="25" x14ac:dyDescent="0.3">
      <c r="B97" s="146" t="s">
        <v>570</v>
      </c>
      <c r="C97" s="152" t="s">
        <v>571</v>
      </c>
      <c r="D97" s="152" t="s">
        <v>572</v>
      </c>
      <c r="E97" s="152" t="s">
        <v>573</v>
      </c>
      <c r="F97" s="152" t="s">
        <v>574</v>
      </c>
      <c r="G97" s="152" t="s">
        <v>575</v>
      </c>
      <c r="H97" s="187" t="s">
        <v>576</v>
      </c>
      <c r="I97" s="205"/>
      <c r="J97" s="206"/>
    </row>
    <row r="98" spans="2:10" ht="14.5" thickBot="1" x14ac:dyDescent="0.35">
      <c r="B98" s="147" t="s">
        <v>655</v>
      </c>
      <c r="C98" s="148" t="s">
        <v>655</v>
      </c>
      <c r="D98" s="148" t="s">
        <v>655</v>
      </c>
      <c r="E98" s="148" t="s">
        <v>688</v>
      </c>
      <c r="F98" s="148" t="s">
        <v>655</v>
      </c>
      <c r="G98" s="148" t="s">
        <v>655</v>
      </c>
      <c r="H98" s="207" t="s">
        <v>655</v>
      </c>
      <c r="I98" s="208"/>
      <c r="J98" s="209"/>
    </row>
    <row r="99" spans="2:10" ht="14.5" thickBot="1" x14ac:dyDescent="0.35"/>
    <row r="100" spans="2:10" x14ac:dyDescent="0.3">
      <c r="B100" s="202" t="s">
        <v>577</v>
      </c>
      <c r="C100" s="203"/>
      <c r="D100" s="203"/>
      <c r="E100" s="203"/>
      <c r="F100" s="203"/>
      <c r="G100" s="203"/>
      <c r="H100" s="203"/>
      <c r="I100" s="203"/>
      <c r="J100" s="204"/>
    </row>
    <row r="101" spans="2:10" ht="14.5" thickBot="1" x14ac:dyDescent="0.35">
      <c r="B101" s="210" t="s">
        <v>689</v>
      </c>
      <c r="C101" s="211"/>
      <c r="D101" s="211"/>
      <c r="E101" s="211"/>
      <c r="F101" s="211"/>
      <c r="G101" s="211"/>
      <c r="H101" s="211"/>
      <c r="I101" s="211"/>
      <c r="J101" s="212"/>
    </row>
    <row r="102" spans="2:10" x14ac:dyDescent="0.3">
      <c r="B102" s="196" t="s">
        <v>578</v>
      </c>
      <c r="C102" s="197"/>
      <c r="D102" s="196" t="s">
        <v>579</v>
      </c>
      <c r="E102" s="201"/>
      <c r="F102" s="201"/>
      <c r="G102" s="197"/>
      <c r="H102" s="196" t="s">
        <v>580</v>
      </c>
      <c r="I102" s="201"/>
      <c r="J102" s="197"/>
    </row>
    <row r="103" spans="2:10" x14ac:dyDescent="0.3">
      <c r="B103" s="120" t="s">
        <v>581</v>
      </c>
      <c r="C103" s="149" t="s">
        <v>655</v>
      </c>
      <c r="D103" s="198" t="s">
        <v>582</v>
      </c>
      <c r="E103" s="199"/>
      <c r="F103" s="200"/>
      <c r="G103" s="149" t="s">
        <v>655</v>
      </c>
      <c r="H103" s="198" t="s">
        <v>583</v>
      </c>
      <c r="I103" s="200"/>
      <c r="J103" s="149" t="s">
        <v>655</v>
      </c>
    </row>
    <row r="104" spans="2:10" x14ac:dyDescent="0.3">
      <c r="B104" s="120" t="s">
        <v>584</v>
      </c>
      <c r="C104" s="149" t="s">
        <v>655</v>
      </c>
      <c r="D104" s="198" t="s">
        <v>585</v>
      </c>
      <c r="E104" s="199"/>
      <c r="F104" s="200"/>
      <c r="G104" s="149" t="s">
        <v>655</v>
      </c>
      <c r="H104" s="198" t="s">
        <v>586</v>
      </c>
      <c r="I104" s="200"/>
      <c r="J104" s="149" t="s">
        <v>655</v>
      </c>
    </row>
    <row r="105" spans="2:10" ht="14.5" thickBot="1" x14ac:dyDescent="0.35">
      <c r="B105" s="150" t="s">
        <v>587</v>
      </c>
      <c r="C105" s="151" t="s">
        <v>655</v>
      </c>
      <c r="D105" s="198" t="s">
        <v>588</v>
      </c>
      <c r="E105" s="199"/>
      <c r="F105" s="200"/>
      <c r="G105" s="149" t="s">
        <v>655</v>
      </c>
      <c r="H105" s="198" t="s">
        <v>589</v>
      </c>
      <c r="I105" s="200"/>
      <c r="J105" s="149" t="s">
        <v>655</v>
      </c>
    </row>
    <row r="106" spans="2:10" x14ac:dyDescent="0.3">
      <c r="B106" s="196" t="s">
        <v>590</v>
      </c>
      <c r="C106" s="197"/>
      <c r="D106" s="198" t="s">
        <v>591</v>
      </c>
      <c r="E106" s="199"/>
      <c r="F106" s="200"/>
      <c r="G106" s="149" t="s">
        <v>655</v>
      </c>
      <c r="H106" s="198" t="s">
        <v>592</v>
      </c>
      <c r="I106" s="200"/>
      <c r="J106" s="149" t="s">
        <v>655</v>
      </c>
    </row>
    <row r="107" spans="2:10" x14ac:dyDescent="0.3">
      <c r="B107" s="120" t="s">
        <v>593</v>
      </c>
      <c r="C107" s="149" t="s">
        <v>655</v>
      </c>
      <c r="D107" s="198" t="s">
        <v>594</v>
      </c>
      <c r="E107" s="199"/>
      <c r="F107" s="200"/>
      <c r="G107" s="149" t="s">
        <v>655</v>
      </c>
      <c r="H107" s="198" t="s">
        <v>595</v>
      </c>
      <c r="I107" s="200"/>
      <c r="J107" s="149" t="s">
        <v>688</v>
      </c>
    </row>
    <row r="108" spans="2:10" x14ac:dyDescent="0.3">
      <c r="B108" s="120" t="s">
        <v>596</v>
      </c>
      <c r="C108" s="149" t="s">
        <v>655</v>
      </c>
      <c r="D108" s="198" t="s">
        <v>597</v>
      </c>
      <c r="E108" s="199"/>
      <c r="F108" s="200"/>
      <c r="G108" s="149" t="s">
        <v>655</v>
      </c>
      <c r="H108" s="198" t="s">
        <v>598</v>
      </c>
      <c r="I108" s="200"/>
      <c r="J108" s="149" t="s">
        <v>688</v>
      </c>
    </row>
    <row r="109" spans="2:10" x14ac:dyDescent="0.3">
      <c r="B109" s="120" t="s">
        <v>599</v>
      </c>
      <c r="C109" s="149" t="s">
        <v>655</v>
      </c>
      <c r="D109" s="198" t="s">
        <v>600</v>
      </c>
      <c r="E109" s="199"/>
      <c r="F109" s="200"/>
      <c r="G109" s="149" t="s">
        <v>655</v>
      </c>
      <c r="H109" s="198" t="s">
        <v>601</v>
      </c>
      <c r="I109" s="200"/>
      <c r="J109" s="149" t="s">
        <v>688</v>
      </c>
    </row>
    <row r="110" spans="2:10" x14ac:dyDescent="0.3">
      <c r="B110" s="120" t="s">
        <v>602</v>
      </c>
      <c r="C110" s="149" t="s">
        <v>655</v>
      </c>
      <c r="D110" s="198" t="s">
        <v>603</v>
      </c>
      <c r="E110" s="199"/>
      <c r="F110" s="200"/>
      <c r="G110" s="149" t="s">
        <v>655</v>
      </c>
      <c r="H110" s="198" t="s">
        <v>604</v>
      </c>
      <c r="I110" s="200"/>
      <c r="J110" s="149" t="s">
        <v>688</v>
      </c>
    </row>
    <row r="111" spans="2:10" ht="14.5" thickBot="1" x14ac:dyDescent="0.35">
      <c r="B111" s="150" t="s">
        <v>605</v>
      </c>
      <c r="C111" s="151" t="s">
        <v>655</v>
      </c>
      <c r="D111" s="198" t="s">
        <v>606</v>
      </c>
      <c r="E111" s="199"/>
      <c r="F111" s="227" t="s">
        <v>655</v>
      </c>
      <c r="G111" s="228"/>
      <c r="H111" s="198" t="s">
        <v>607</v>
      </c>
      <c r="I111" s="200"/>
      <c r="J111" s="149" t="s">
        <v>688</v>
      </c>
    </row>
    <row r="112" spans="2:10" ht="14.5" thickBot="1" x14ac:dyDescent="0.35">
      <c r="B112" s="196" t="s">
        <v>608</v>
      </c>
      <c r="C112" s="197"/>
      <c r="D112" s="198" t="s">
        <v>609</v>
      </c>
      <c r="E112" s="199"/>
      <c r="F112" s="200"/>
      <c r="G112" s="149" t="s">
        <v>655</v>
      </c>
      <c r="H112" s="198" t="s">
        <v>610</v>
      </c>
      <c r="I112" s="200"/>
      <c r="J112" s="149" t="s">
        <v>688</v>
      </c>
    </row>
    <row r="113" spans="1:14" x14ac:dyDescent="0.3">
      <c r="B113" s="120" t="s">
        <v>611</v>
      </c>
      <c r="C113" s="149" t="s">
        <v>655</v>
      </c>
      <c r="D113" s="198" t="s">
        <v>612</v>
      </c>
      <c r="E113" s="199"/>
      <c r="F113" s="200"/>
      <c r="G113" s="149" t="s">
        <v>655</v>
      </c>
      <c r="H113" s="196" t="s">
        <v>613</v>
      </c>
      <c r="I113" s="201"/>
      <c r="J113" s="197"/>
    </row>
    <row r="114" spans="1:14" x14ac:dyDescent="0.3">
      <c r="B114" s="120" t="s">
        <v>614</v>
      </c>
      <c r="C114" s="149" t="s">
        <v>655</v>
      </c>
      <c r="D114" s="198" t="s">
        <v>615</v>
      </c>
      <c r="E114" s="199"/>
      <c r="F114" s="200"/>
      <c r="G114" s="149" t="s">
        <v>655</v>
      </c>
      <c r="H114" s="198" t="s">
        <v>616</v>
      </c>
      <c r="I114" s="200"/>
      <c r="J114" s="149" t="s">
        <v>655</v>
      </c>
    </row>
    <row r="115" spans="1:14" ht="14.5" thickBot="1" x14ac:dyDescent="0.35">
      <c r="B115" s="153" t="s">
        <v>617</v>
      </c>
      <c r="C115" s="149" t="s">
        <v>655</v>
      </c>
      <c r="D115" s="198" t="s">
        <v>618</v>
      </c>
      <c r="E115" s="199"/>
      <c r="F115" s="200"/>
      <c r="G115" s="149" t="s">
        <v>655</v>
      </c>
      <c r="H115" s="198" t="s">
        <v>619</v>
      </c>
      <c r="I115" s="200"/>
      <c r="J115" s="149" t="s">
        <v>655</v>
      </c>
    </row>
    <row r="116" spans="1:14" x14ac:dyDescent="0.3">
      <c r="B116" s="196" t="s">
        <v>620</v>
      </c>
      <c r="C116" s="197"/>
      <c r="D116" s="213" t="s">
        <v>154</v>
      </c>
      <c r="E116" s="214"/>
      <c r="F116" s="219" t="s">
        <v>655</v>
      </c>
      <c r="G116" s="212"/>
      <c r="H116" s="224" t="s">
        <v>154</v>
      </c>
      <c r="I116" s="219" t="s">
        <v>655</v>
      </c>
      <c r="J116" s="212"/>
    </row>
    <row r="117" spans="1:14" x14ac:dyDescent="0.3">
      <c r="B117" s="120" t="s">
        <v>621</v>
      </c>
      <c r="C117" s="149" t="s">
        <v>655</v>
      </c>
      <c r="D117" s="215"/>
      <c r="E117" s="216"/>
      <c r="F117" s="220"/>
      <c r="G117" s="221"/>
      <c r="H117" s="225"/>
      <c r="I117" s="220"/>
      <c r="J117" s="221"/>
    </row>
    <row r="118" spans="1:14" ht="14.5" thickBot="1" x14ac:dyDescent="0.35">
      <c r="B118" s="150" t="s">
        <v>622</v>
      </c>
      <c r="C118" s="151" t="s">
        <v>655</v>
      </c>
      <c r="D118" s="217"/>
      <c r="E118" s="218"/>
      <c r="F118" s="222"/>
      <c r="G118" s="223"/>
      <c r="H118" s="226"/>
      <c r="I118" s="222"/>
      <c r="J118" s="223"/>
    </row>
    <row r="119" spans="1:14" x14ac:dyDescent="0.3"/>
    <row r="120" spans="1:14" s="16" customFormat="1" ht="15" customHeight="1" thickBot="1" x14ac:dyDescent="0.35">
      <c r="A120" s="115" t="s">
        <v>563</v>
      </c>
      <c r="B120" s="171" t="s">
        <v>629</v>
      </c>
      <c r="C120" s="171"/>
      <c r="D120" s="171"/>
      <c r="E120" s="171"/>
      <c r="F120" s="171"/>
      <c r="G120" s="171"/>
      <c r="H120" s="171"/>
      <c r="I120" s="171"/>
      <c r="J120" s="171"/>
      <c r="N120" s="17"/>
    </row>
    <row r="121" spans="1:14" ht="14.5" thickBot="1" x14ac:dyDescent="0.35">
      <c r="B121" s="158" t="str">
        <f>"Click to review " &amp; MID(B120,1,12) &amp; " Activities"</f>
        <v>Click to review Strategy B.5 Activities</v>
      </c>
    </row>
    <row r="122" spans="1:14" ht="14.5" thickBot="1" x14ac:dyDescent="0.35">
      <c r="B122" s="230" t="s">
        <v>568</v>
      </c>
      <c r="C122" s="231"/>
      <c r="D122" s="231"/>
      <c r="E122" s="231"/>
      <c r="F122" s="231"/>
      <c r="G122" s="231"/>
      <c r="H122" s="231"/>
      <c r="I122" s="231"/>
      <c r="J122" s="232"/>
    </row>
    <row r="123" spans="1:14" ht="14.5" thickBot="1" x14ac:dyDescent="0.35">
      <c r="B123" s="233" t="s">
        <v>687</v>
      </c>
      <c r="C123" s="234"/>
      <c r="D123" s="234"/>
      <c r="E123" s="234"/>
      <c r="F123" s="234"/>
      <c r="G123" s="234"/>
      <c r="H123" s="234"/>
      <c r="I123" s="234"/>
      <c r="J123" s="223"/>
    </row>
    <row r="124" spans="1:14" ht="14.5" thickBot="1" x14ac:dyDescent="0.35"/>
    <row r="125" spans="1:14" x14ac:dyDescent="0.3">
      <c r="B125" s="202" t="s">
        <v>569</v>
      </c>
      <c r="C125" s="203"/>
      <c r="D125" s="203"/>
      <c r="E125" s="203"/>
      <c r="F125" s="203"/>
      <c r="G125" s="203"/>
      <c r="H125" s="203"/>
      <c r="I125" s="203"/>
      <c r="J125" s="204"/>
    </row>
    <row r="126" spans="1:14" ht="25" x14ac:dyDescent="0.3">
      <c r="B126" s="146" t="s">
        <v>570</v>
      </c>
      <c r="C126" s="152" t="s">
        <v>571</v>
      </c>
      <c r="D126" s="152" t="s">
        <v>572</v>
      </c>
      <c r="E126" s="152" t="s">
        <v>573</v>
      </c>
      <c r="F126" s="152" t="s">
        <v>574</v>
      </c>
      <c r="G126" s="152" t="s">
        <v>575</v>
      </c>
      <c r="H126" s="187" t="s">
        <v>576</v>
      </c>
      <c r="I126" s="205"/>
      <c r="J126" s="206"/>
    </row>
    <row r="127" spans="1:14" ht="14.5" thickBot="1" x14ac:dyDescent="0.35">
      <c r="B127" s="147" t="s">
        <v>655</v>
      </c>
      <c r="C127" s="148" t="s">
        <v>655</v>
      </c>
      <c r="D127" s="148" t="s">
        <v>655</v>
      </c>
      <c r="E127" s="148" t="s">
        <v>688</v>
      </c>
      <c r="F127" s="148" t="s">
        <v>655</v>
      </c>
      <c r="G127" s="148" t="s">
        <v>655</v>
      </c>
      <c r="H127" s="207" t="s">
        <v>655</v>
      </c>
      <c r="I127" s="208"/>
      <c r="J127" s="209"/>
    </row>
    <row r="128" spans="1:14" ht="14.5" thickBot="1" x14ac:dyDescent="0.35"/>
    <row r="129" spans="2:10" x14ac:dyDescent="0.3">
      <c r="B129" s="202" t="s">
        <v>577</v>
      </c>
      <c r="C129" s="203"/>
      <c r="D129" s="203"/>
      <c r="E129" s="203"/>
      <c r="F129" s="203"/>
      <c r="G129" s="203"/>
      <c r="H129" s="203"/>
      <c r="I129" s="203"/>
      <c r="J129" s="204"/>
    </row>
    <row r="130" spans="2:10" ht="14.5" thickBot="1" x14ac:dyDescent="0.35">
      <c r="B130" s="210" t="s">
        <v>689</v>
      </c>
      <c r="C130" s="211"/>
      <c r="D130" s="211"/>
      <c r="E130" s="211"/>
      <c r="F130" s="211"/>
      <c r="G130" s="211"/>
      <c r="H130" s="211"/>
      <c r="I130" s="211"/>
      <c r="J130" s="212"/>
    </row>
    <row r="131" spans="2:10" x14ac:dyDescent="0.3">
      <c r="B131" s="196" t="s">
        <v>578</v>
      </c>
      <c r="C131" s="197"/>
      <c r="D131" s="196" t="s">
        <v>579</v>
      </c>
      <c r="E131" s="201"/>
      <c r="F131" s="201"/>
      <c r="G131" s="197"/>
      <c r="H131" s="196" t="s">
        <v>580</v>
      </c>
      <c r="I131" s="201"/>
      <c r="J131" s="197"/>
    </row>
    <row r="132" spans="2:10" x14ac:dyDescent="0.3">
      <c r="B132" s="120" t="s">
        <v>581</v>
      </c>
      <c r="C132" s="149" t="s">
        <v>655</v>
      </c>
      <c r="D132" s="198" t="s">
        <v>582</v>
      </c>
      <c r="E132" s="199"/>
      <c r="F132" s="200"/>
      <c r="G132" s="149" t="s">
        <v>655</v>
      </c>
      <c r="H132" s="198" t="s">
        <v>583</v>
      </c>
      <c r="I132" s="200"/>
      <c r="J132" s="149" t="s">
        <v>655</v>
      </c>
    </row>
    <row r="133" spans="2:10" x14ac:dyDescent="0.3">
      <c r="B133" s="120" t="s">
        <v>584</v>
      </c>
      <c r="C133" s="149" t="s">
        <v>655</v>
      </c>
      <c r="D133" s="198" t="s">
        <v>585</v>
      </c>
      <c r="E133" s="199"/>
      <c r="F133" s="200"/>
      <c r="G133" s="149" t="s">
        <v>655</v>
      </c>
      <c r="H133" s="198" t="s">
        <v>586</v>
      </c>
      <c r="I133" s="200"/>
      <c r="J133" s="149" t="s">
        <v>655</v>
      </c>
    </row>
    <row r="134" spans="2:10" ht="14.5" thickBot="1" x14ac:dyDescent="0.35">
      <c r="B134" s="150" t="s">
        <v>587</v>
      </c>
      <c r="C134" s="151" t="s">
        <v>655</v>
      </c>
      <c r="D134" s="198" t="s">
        <v>588</v>
      </c>
      <c r="E134" s="199"/>
      <c r="F134" s="200"/>
      <c r="G134" s="149" t="s">
        <v>655</v>
      </c>
      <c r="H134" s="198" t="s">
        <v>589</v>
      </c>
      <c r="I134" s="200"/>
      <c r="J134" s="149" t="s">
        <v>655</v>
      </c>
    </row>
    <row r="135" spans="2:10" x14ac:dyDescent="0.3">
      <c r="B135" s="196" t="s">
        <v>590</v>
      </c>
      <c r="C135" s="197"/>
      <c r="D135" s="198" t="s">
        <v>591</v>
      </c>
      <c r="E135" s="199"/>
      <c r="F135" s="200"/>
      <c r="G135" s="149" t="s">
        <v>655</v>
      </c>
      <c r="H135" s="198" t="s">
        <v>592</v>
      </c>
      <c r="I135" s="200"/>
      <c r="J135" s="149" t="s">
        <v>655</v>
      </c>
    </row>
    <row r="136" spans="2:10" x14ac:dyDescent="0.3">
      <c r="B136" s="120" t="s">
        <v>593</v>
      </c>
      <c r="C136" s="149" t="s">
        <v>655</v>
      </c>
      <c r="D136" s="198" t="s">
        <v>594</v>
      </c>
      <c r="E136" s="199"/>
      <c r="F136" s="200"/>
      <c r="G136" s="149" t="s">
        <v>655</v>
      </c>
      <c r="H136" s="198" t="s">
        <v>595</v>
      </c>
      <c r="I136" s="200"/>
      <c r="J136" s="149" t="s">
        <v>655</v>
      </c>
    </row>
    <row r="137" spans="2:10" x14ac:dyDescent="0.3">
      <c r="B137" s="120" t="s">
        <v>596</v>
      </c>
      <c r="C137" s="149" t="s">
        <v>655</v>
      </c>
      <c r="D137" s="198" t="s">
        <v>597</v>
      </c>
      <c r="E137" s="199"/>
      <c r="F137" s="200"/>
      <c r="G137" s="149" t="s">
        <v>655</v>
      </c>
      <c r="H137" s="198" t="s">
        <v>598</v>
      </c>
      <c r="I137" s="200"/>
      <c r="J137" s="149" t="s">
        <v>688</v>
      </c>
    </row>
    <row r="138" spans="2:10" x14ac:dyDescent="0.3">
      <c r="B138" s="120" t="s">
        <v>599</v>
      </c>
      <c r="C138" s="149" t="s">
        <v>655</v>
      </c>
      <c r="D138" s="198" t="s">
        <v>600</v>
      </c>
      <c r="E138" s="199"/>
      <c r="F138" s="200"/>
      <c r="G138" s="149" t="s">
        <v>655</v>
      </c>
      <c r="H138" s="198" t="s">
        <v>601</v>
      </c>
      <c r="I138" s="200"/>
      <c r="J138" s="149" t="s">
        <v>688</v>
      </c>
    </row>
    <row r="139" spans="2:10" x14ac:dyDescent="0.3">
      <c r="B139" s="120" t="s">
        <v>602</v>
      </c>
      <c r="C139" s="149" t="s">
        <v>655</v>
      </c>
      <c r="D139" s="198" t="s">
        <v>603</v>
      </c>
      <c r="E139" s="199"/>
      <c r="F139" s="200"/>
      <c r="G139" s="149" t="s">
        <v>655</v>
      </c>
      <c r="H139" s="198" t="s">
        <v>604</v>
      </c>
      <c r="I139" s="200"/>
      <c r="J139" s="149" t="s">
        <v>688</v>
      </c>
    </row>
    <row r="140" spans="2:10" ht="14.5" thickBot="1" x14ac:dyDescent="0.35">
      <c r="B140" s="150" t="s">
        <v>605</v>
      </c>
      <c r="C140" s="151" t="s">
        <v>655</v>
      </c>
      <c r="D140" s="198" t="s">
        <v>606</v>
      </c>
      <c r="E140" s="199"/>
      <c r="F140" s="227" t="s">
        <v>655</v>
      </c>
      <c r="G140" s="228"/>
      <c r="H140" s="198" t="s">
        <v>607</v>
      </c>
      <c r="I140" s="200"/>
      <c r="J140" s="149" t="s">
        <v>688</v>
      </c>
    </row>
    <row r="141" spans="2:10" ht="14.5" thickBot="1" x14ac:dyDescent="0.35">
      <c r="B141" s="196" t="s">
        <v>608</v>
      </c>
      <c r="C141" s="197"/>
      <c r="D141" s="198" t="s">
        <v>609</v>
      </c>
      <c r="E141" s="199"/>
      <c r="F141" s="200"/>
      <c r="G141" s="149" t="s">
        <v>655</v>
      </c>
      <c r="H141" s="198" t="s">
        <v>610</v>
      </c>
      <c r="I141" s="200"/>
      <c r="J141" s="149" t="s">
        <v>688</v>
      </c>
    </row>
    <row r="142" spans="2:10" x14ac:dyDescent="0.3">
      <c r="B142" s="120" t="s">
        <v>611</v>
      </c>
      <c r="C142" s="149" t="s">
        <v>688</v>
      </c>
      <c r="D142" s="198" t="s">
        <v>612</v>
      </c>
      <c r="E142" s="199"/>
      <c r="F142" s="200"/>
      <c r="G142" s="149" t="s">
        <v>655</v>
      </c>
      <c r="H142" s="196" t="s">
        <v>613</v>
      </c>
      <c r="I142" s="201"/>
      <c r="J142" s="197"/>
    </row>
    <row r="143" spans="2:10" x14ac:dyDescent="0.3">
      <c r="B143" s="120" t="s">
        <v>614</v>
      </c>
      <c r="C143" s="149" t="s">
        <v>655</v>
      </c>
      <c r="D143" s="198" t="s">
        <v>615</v>
      </c>
      <c r="E143" s="199"/>
      <c r="F143" s="200"/>
      <c r="G143" s="149" t="s">
        <v>655</v>
      </c>
      <c r="H143" s="198" t="s">
        <v>616</v>
      </c>
      <c r="I143" s="200"/>
      <c r="J143" s="149" t="s">
        <v>655</v>
      </c>
    </row>
    <row r="144" spans="2:10" ht="14.5" thickBot="1" x14ac:dyDescent="0.35">
      <c r="B144" s="153" t="s">
        <v>617</v>
      </c>
      <c r="C144" s="149" t="s">
        <v>655</v>
      </c>
      <c r="D144" s="198" t="s">
        <v>618</v>
      </c>
      <c r="E144" s="199"/>
      <c r="F144" s="200"/>
      <c r="G144" s="149" t="s">
        <v>655</v>
      </c>
      <c r="H144" s="198" t="s">
        <v>619</v>
      </c>
      <c r="I144" s="200"/>
      <c r="J144" s="149" t="s">
        <v>655</v>
      </c>
    </row>
    <row r="145" spans="1:14" x14ac:dyDescent="0.3">
      <c r="B145" s="196" t="s">
        <v>620</v>
      </c>
      <c r="C145" s="197"/>
      <c r="D145" s="213" t="s">
        <v>154</v>
      </c>
      <c r="E145" s="214"/>
      <c r="F145" s="219" t="s">
        <v>655</v>
      </c>
      <c r="G145" s="212"/>
      <c r="H145" s="224" t="s">
        <v>154</v>
      </c>
      <c r="I145" s="219" t="s">
        <v>655</v>
      </c>
      <c r="J145" s="212"/>
    </row>
    <row r="146" spans="1:14" x14ac:dyDescent="0.3">
      <c r="B146" s="120" t="s">
        <v>621</v>
      </c>
      <c r="C146" s="149" t="s">
        <v>655</v>
      </c>
      <c r="D146" s="215"/>
      <c r="E146" s="216"/>
      <c r="F146" s="220"/>
      <c r="G146" s="221"/>
      <c r="H146" s="225"/>
      <c r="I146" s="220"/>
      <c r="J146" s="221"/>
    </row>
    <row r="147" spans="1:14" ht="14.5" thickBot="1" x14ac:dyDescent="0.35">
      <c r="B147" s="150" t="s">
        <v>622</v>
      </c>
      <c r="C147" s="151" t="s">
        <v>655</v>
      </c>
      <c r="D147" s="217"/>
      <c r="E147" s="218"/>
      <c r="F147" s="222"/>
      <c r="G147" s="223"/>
      <c r="H147" s="226"/>
      <c r="I147" s="222"/>
      <c r="J147" s="223"/>
    </row>
    <row r="148" spans="1:14" x14ac:dyDescent="0.3"/>
    <row r="149" spans="1:14" s="16" customFormat="1" ht="15" customHeight="1" thickBot="1" x14ac:dyDescent="0.35">
      <c r="A149" s="115" t="s">
        <v>563</v>
      </c>
      <c r="B149" s="171" t="s">
        <v>630</v>
      </c>
      <c r="C149" s="171"/>
      <c r="D149" s="171"/>
      <c r="E149" s="171"/>
      <c r="F149" s="171"/>
      <c r="G149" s="171"/>
      <c r="H149" s="171"/>
      <c r="I149" s="171"/>
      <c r="J149" s="171"/>
      <c r="N149" s="17"/>
    </row>
    <row r="150" spans="1:14" ht="14.5" thickBot="1" x14ac:dyDescent="0.35">
      <c r="B150" s="158" t="str">
        <f>"Click to review " &amp; MID(B149,1,12) &amp; " Activities"</f>
        <v>Click to review Strategy B.6 Activities</v>
      </c>
    </row>
    <row r="151" spans="1:14" ht="14.5" thickBot="1" x14ac:dyDescent="0.35">
      <c r="B151" s="230" t="s">
        <v>568</v>
      </c>
      <c r="C151" s="231"/>
      <c r="D151" s="231"/>
      <c r="E151" s="231"/>
      <c r="F151" s="231"/>
      <c r="G151" s="231"/>
      <c r="H151" s="231"/>
      <c r="I151" s="231"/>
      <c r="J151" s="232"/>
    </row>
    <row r="152" spans="1:14" ht="14.5" thickBot="1" x14ac:dyDescent="0.35">
      <c r="B152" s="233" t="s">
        <v>687</v>
      </c>
      <c r="C152" s="234"/>
      <c r="D152" s="234"/>
      <c r="E152" s="234"/>
      <c r="F152" s="234"/>
      <c r="G152" s="234"/>
      <c r="H152" s="234"/>
      <c r="I152" s="234"/>
      <c r="J152" s="223"/>
    </row>
    <row r="153" spans="1:14" ht="14.5" thickBot="1" x14ac:dyDescent="0.35"/>
    <row r="154" spans="1:14" x14ac:dyDescent="0.3">
      <c r="B154" s="202" t="s">
        <v>569</v>
      </c>
      <c r="C154" s="203"/>
      <c r="D154" s="203"/>
      <c r="E154" s="203"/>
      <c r="F154" s="203"/>
      <c r="G154" s="203"/>
      <c r="H154" s="203"/>
      <c r="I154" s="203"/>
      <c r="J154" s="204"/>
    </row>
    <row r="155" spans="1:14" ht="25" x14ac:dyDescent="0.3">
      <c r="B155" s="146" t="s">
        <v>570</v>
      </c>
      <c r="C155" s="152" t="s">
        <v>571</v>
      </c>
      <c r="D155" s="152" t="s">
        <v>572</v>
      </c>
      <c r="E155" s="152" t="s">
        <v>573</v>
      </c>
      <c r="F155" s="152" t="s">
        <v>574</v>
      </c>
      <c r="G155" s="152" t="s">
        <v>575</v>
      </c>
      <c r="H155" s="187" t="s">
        <v>576</v>
      </c>
      <c r="I155" s="205"/>
      <c r="J155" s="206"/>
    </row>
    <row r="156" spans="1:14" ht="14.5" thickBot="1" x14ac:dyDescent="0.35">
      <c r="B156" s="147" t="s">
        <v>688</v>
      </c>
      <c r="C156" s="148" t="s">
        <v>655</v>
      </c>
      <c r="D156" s="148" t="s">
        <v>655</v>
      </c>
      <c r="E156" s="148" t="s">
        <v>688</v>
      </c>
      <c r="F156" s="148" t="s">
        <v>655</v>
      </c>
      <c r="G156" s="148" t="s">
        <v>655</v>
      </c>
      <c r="H156" s="207" t="s">
        <v>655</v>
      </c>
      <c r="I156" s="208"/>
      <c r="J156" s="209"/>
    </row>
    <row r="157" spans="1:14" ht="14.5" thickBot="1" x14ac:dyDescent="0.35"/>
    <row r="158" spans="1:14" x14ac:dyDescent="0.3">
      <c r="B158" s="202" t="s">
        <v>577</v>
      </c>
      <c r="C158" s="203"/>
      <c r="D158" s="203"/>
      <c r="E158" s="203"/>
      <c r="F158" s="203"/>
      <c r="G158" s="203"/>
      <c r="H158" s="203"/>
      <c r="I158" s="203"/>
      <c r="J158" s="204"/>
    </row>
    <row r="159" spans="1:14" ht="14.5" thickBot="1" x14ac:dyDescent="0.35">
      <c r="B159" s="210" t="s">
        <v>689</v>
      </c>
      <c r="C159" s="211"/>
      <c r="D159" s="211"/>
      <c r="E159" s="211"/>
      <c r="F159" s="211"/>
      <c r="G159" s="211"/>
      <c r="H159" s="211"/>
      <c r="I159" s="211"/>
      <c r="J159" s="212"/>
    </row>
    <row r="160" spans="1:14" x14ac:dyDescent="0.3">
      <c r="B160" s="196" t="s">
        <v>578</v>
      </c>
      <c r="C160" s="197"/>
      <c r="D160" s="196" t="s">
        <v>579</v>
      </c>
      <c r="E160" s="201"/>
      <c r="F160" s="201"/>
      <c r="G160" s="197"/>
      <c r="H160" s="196" t="s">
        <v>580</v>
      </c>
      <c r="I160" s="201"/>
      <c r="J160" s="197"/>
    </row>
    <row r="161" spans="2:10" x14ac:dyDescent="0.3">
      <c r="B161" s="120" t="s">
        <v>581</v>
      </c>
      <c r="C161" s="149" t="s">
        <v>655</v>
      </c>
      <c r="D161" s="198" t="s">
        <v>582</v>
      </c>
      <c r="E161" s="199"/>
      <c r="F161" s="200"/>
      <c r="G161" s="149" t="s">
        <v>655</v>
      </c>
      <c r="H161" s="198" t="s">
        <v>583</v>
      </c>
      <c r="I161" s="200"/>
      <c r="J161" s="149" t="s">
        <v>655</v>
      </c>
    </row>
    <row r="162" spans="2:10" x14ac:dyDescent="0.3">
      <c r="B162" s="120" t="s">
        <v>584</v>
      </c>
      <c r="C162" s="149" t="s">
        <v>655</v>
      </c>
      <c r="D162" s="198" t="s">
        <v>585</v>
      </c>
      <c r="E162" s="199"/>
      <c r="F162" s="200"/>
      <c r="G162" s="149" t="s">
        <v>655</v>
      </c>
      <c r="H162" s="198" t="s">
        <v>586</v>
      </c>
      <c r="I162" s="200"/>
      <c r="J162" s="149" t="s">
        <v>655</v>
      </c>
    </row>
    <row r="163" spans="2:10" ht="14.5" thickBot="1" x14ac:dyDescent="0.35">
      <c r="B163" s="150" t="s">
        <v>587</v>
      </c>
      <c r="C163" s="151" t="s">
        <v>655</v>
      </c>
      <c r="D163" s="198" t="s">
        <v>588</v>
      </c>
      <c r="E163" s="199"/>
      <c r="F163" s="200"/>
      <c r="G163" s="149" t="s">
        <v>655</v>
      </c>
      <c r="H163" s="198" t="s">
        <v>589</v>
      </c>
      <c r="I163" s="200"/>
      <c r="J163" s="149" t="s">
        <v>655</v>
      </c>
    </row>
    <row r="164" spans="2:10" x14ac:dyDescent="0.3">
      <c r="B164" s="196" t="s">
        <v>590</v>
      </c>
      <c r="C164" s="197"/>
      <c r="D164" s="198" t="s">
        <v>591</v>
      </c>
      <c r="E164" s="199"/>
      <c r="F164" s="200"/>
      <c r="G164" s="149" t="s">
        <v>655</v>
      </c>
      <c r="H164" s="198" t="s">
        <v>592</v>
      </c>
      <c r="I164" s="200"/>
      <c r="J164" s="149" t="s">
        <v>655</v>
      </c>
    </row>
    <row r="165" spans="2:10" x14ac:dyDescent="0.3">
      <c r="B165" s="120" t="s">
        <v>593</v>
      </c>
      <c r="C165" s="149" t="s">
        <v>655</v>
      </c>
      <c r="D165" s="198" t="s">
        <v>594</v>
      </c>
      <c r="E165" s="199"/>
      <c r="F165" s="200"/>
      <c r="G165" s="149" t="s">
        <v>655</v>
      </c>
      <c r="H165" s="198" t="s">
        <v>595</v>
      </c>
      <c r="I165" s="200"/>
      <c r="J165" s="149" t="s">
        <v>655</v>
      </c>
    </row>
    <row r="166" spans="2:10" x14ac:dyDescent="0.3">
      <c r="B166" s="120" t="s">
        <v>596</v>
      </c>
      <c r="C166" s="149" t="s">
        <v>655</v>
      </c>
      <c r="D166" s="198" t="s">
        <v>597</v>
      </c>
      <c r="E166" s="199"/>
      <c r="F166" s="200"/>
      <c r="G166" s="149" t="s">
        <v>655</v>
      </c>
      <c r="H166" s="198" t="s">
        <v>598</v>
      </c>
      <c r="I166" s="200"/>
      <c r="J166" s="149" t="s">
        <v>688</v>
      </c>
    </row>
    <row r="167" spans="2:10" x14ac:dyDescent="0.3">
      <c r="B167" s="120" t="s">
        <v>599</v>
      </c>
      <c r="C167" s="149" t="s">
        <v>655</v>
      </c>
      <c r="D167" s="198" t="s">
        <v>600</v>
      </c>
      <c r="E167" s="199"/>
      <c r="F167" s="200"/>
      <c r="G167" s="149" t="s">
        <v>655</v>
      </c>
      <c r="H167" s="198" t="s">
        <v>601</v>
      </c>
      <c r="I167" s="200"/>
      <c r="J167" s="149" t="s">
        <v>688</v>
      </c>
    </row>
    <row r="168" spans="2:10" x14ac:dyDescent="0.3">
      <c r="B168" s="120" t="s">
        <v>602</v>
      </c>
      <c r="C168" s="149" t="s">
        <v>655</v>
      </c>
      <c r="D168" s="198" t="s">
        <v>603</v>
      </c>
      <c r="E168" s="199"/>
      <c r="F168" s="200"/>
      <c r="G168" s="149" t="s">
        <v>655</v>
      </c>
      <c r="H168" s="198" t="s">
        <v>604</v>
      </c>
      <c r="I168" s="200"/>
      <c r="J168" s="149" t="s">
        <v>688</v>
      </c>
    </row>
    <row r="169" spans="2:10" ht="14.5" thickBot="1" x14ac:dyDescent="0.35">
      <c r="B169" s="150" t="s">
        <v>605</v>
      </c>
      <c r="C169" s="151" t="s">
        <v>655</v>
      </c>
      <c r="D169" s="198" t="s">
        <v>606</v>
      </c>
      <c r="E169" s="199"/>
      <c r="F169" s="227" t="s">
        <v>655</v>
      </c>
      <c r="G169" s="228"/>
      <c r="H169" s="198" t="s">
        <v>607</v>
      </c>
      <c r="I169" s="200"/>
      <c r="J169" s="149" t="s">
        <v>688</v>
      </c>
    </row>
    <row r="170" spans="2:10" ht="14.5" thickBot="1" x14ac:dyDescent="0.35">
      <c r="B170" s="196" t="s">
        <v>608</v>
      </c>
      <c r="C170" s="197"/>
      <c r="D170" s="198" t="s">
        <v>609</v>
      </c>
      <c r="E170" s="199"/>
      <c r="F170" s="200"/>
      <c r="G170" s="149" t="s">
        <v>655</v>
      </c>
      <c r="H170" s="198" t="s">
        <v>610</v>
      </c>
      <c r="I170" s="200"/>
      <c r="J170" s="149" t="s">
        <v>688</v>
      </c>
    </row>
    <row r="171" spans="2:10" x14ac:dyDescent="0.3">
      <c r="B171" s="120" t="s">
        <v>611</v>
      </c>
      <c r="C171" s="149" t="s">
        <v>655</v>
      </c>
      <c r="D171" s="198" t="s">
        <v>612</v>
      </c>
      <c r="E171" s="199"/>
      <c r="F171" s="200"/>
      <c r="G171" s="149" t="s">
        <v>655</v>
      </c>
      <c r="H171" s="196" t="s">
        <v>613</v>
      </c>
      <c r="I171" s="201"/>
      <c r="J171" s="197"/>
    </row>
    <row r="172" spans="2:10" x14ac:dyDescent="0.3">
      <c r="B172" s="120" t="s">
        <v>614</v>
      </c>
      <c r="C172" s="149" t="s">
        <v>655</v>
      </c>
      <c r="D172" s="198" t="s">
        <v>615</v>
      </c>
      <c r="E172" s="199"/>
      <c r="F172" s="200"/>
      <c r="G172" s="149" t="s">
        <v>655</v>
      </c>
      <c r="H172" s="198" t="s">
        <v>616</v>
      </c>
      <c r="I172" s="200"/>
      <c r="J172" s="149" t="s">
        <v>655</v>
      </c>
    </row>
    <row r="173" spans="2:10" ht="14.5" thickBot="1" x14ac:dyDescent="0.35">
      <c r="B173" s="153" t="s">
        <v>617</v>
      </c>
      <c r="C173" s="149" t="s">
        <v>655</v>
      </c>
      <c r="D173" s="198" t="s">
        <v>618</v>
      </c>
      <c r="E173" s="199"/>
      <c r="F173" s="200"/>
      <c r="G173" s="149" t="s">
        <v>655</v>
      </c>
      <c r="H173" s="198" t="s">
        <v>619</v>
      </c>
      <c r="I173" s="200"/>
      <c r="J173" s="149" t="s">
        <v>655</v>
      </c>
    </row>
    <row r="174" spans="2:10" x14ac:dyDescent="0.3">
      <c r="B174" s="196" t="s">
        <v>620</v>
      </c>
      <c r="C174" s="197"/>
      <c r="D174" s="213" t="s">
        <v>154</v>
      </c>
      <c r="E174" s="214"/>
      <c r="F174" s="219" t="s">
        <v>655</v>
      </c>
      <c r="G174" s="212"/>
      <c r="H174" s="224" t="s">
        <v>154</v>
      </c>
      <c r="I174" s="219" t="s">
        <v>655</v>
      </c>
      <c r="J174" s="212"/>
    </row>
    <row r="175" spans="2:10" x14ac:dyDescent="0.3">
      <c r="B175" s="120" t="s">
        <v>621</v>
      </c>
      <c r="C175" s="149" t="s">
        <v>655</v>
      </c>
      <c r="D175" s="215"/>
      <c r="E175" s="216"/>
      <c r="F175" s="220"/>
      <c r="G175" s="221"/>
      <c r="H175" s="225"/>
      <c r="I175" s="220"/>
      <c r="J175" s="221"/>
    </row>
    <row r="176" spans="2:10" ht="14.5" thickBot="1" x14ac:dyDescent="0.35">
      <c r="B176" s="150" t="s">
        <v>622</v>
      </c>
      <c r="C176" s="151" t="s">
        <v>655</v>
      </c>
      <c r="D176" s="217"/>
      <c r="E176" s="218"/>
      <c r="F176" s="222"/>
      <c r="G176" s="223"/>
      <c r="H176" s="226"/>
      <c r="I176" s="222"/>
      <c r="J176" s="223"/>
    </row>
    <row r="177" spans="1:14" x14ac:dyDescent="0.3"/>
    <row r="178" spans="1:14" s="16" customFormat="1" ht="29.25" customHeight="1" thickBot="1" x14ac:dyDescent="0.35">
      <c r="A178" s="115" t="s">
        <v>230</v>
      </c>
      <c r="B178" s="171" t="s">
        <v>631</v>
      </c>
      <c r="C178" s="171"/>
      <c r="D178" s="171"/>
      <c r="E178" s="171"/>
      <c r="F178" s="171"/>
      <c r="G178" s="171"/>
      <c r="H178" s="171"/>
      <c r="I178" s="171"/>
      <c r="J178" s="171"/>
      <c r="N178" s="17"/>
    </row>
    <row r="179" spans="1:14" ht="14.5" thickBot="1" x14ac:dyDescent="0.35">
      <c r="B179" s="158" t="str">
        <f>"Click to review " &amp; MID(B178,1,12) &amp; " Activities"</f>
        <v>Click to review Strategy B.7 Activities</v>
      </c>
    </row>
    <row r="180" spans="1:14" ht="14.5" thickBot="1" x14ac:dyDescent="0.35">
      <c r="B180" s="230" t="s">
        <v>568</v>
      </c>
      <c r="C180" s="231"/>
      <c r="D180" s="231"/>
      <c r="E180" s="231"/>
      <c r="F180" s="231"/>
      <c r="G180" s="231"/>
      <c r="H180" s="231"/>
      <c r="I180" s="231"/>
      <c r="J180" s="232"/>
    </row>
    <row r="181" spans="1:14" ht="14.5" thickBot="1" x14ac:dyDescent="0.35">
      <c r="B181" s="233" t="s">
        <v>687</v>
      </c>
      <c r="C181" s="234"/>
      <c r="D181" s="234"/>
      <c r="E181" s="234"/>
      <c r="F181" s="234"/>
      <c r="G181" s="234"/>
      <c r="H181" s="234"/>
      <c r="I181" s="234"/>
      <c r="J181" s="223"/>
    </row>
    <row r="182" spans="1:14" ht="14.5" thickBot="1" x14ac:dyDescent="0.35"/>
    <row r="183" spans="1:14" x14ac:dyDescent="0.3">
      <c r="B183" s="202" t="s">
        <v>569</v>
      </c>
      <c r="C183" s="203"/>
      <c r="D183" s="203"/>
      <c r="E183" s="203"/>
      <c r="F183" s="203"/>
      <c r="G183" s="203"/>
      <c r="H183" s="203"/>
      <c r="I183" s="203"/>
      <c r="J183" s="204"/>
    </row>
    <row r="184" spans="1:14" ht="25" x14ac:dyDescent="0.3">
      <c r="B184" s="146" t="s">
        <v>570</v>
      </c>
      <c r="C184" s="152" t="s">
        <v>571</v>
      </c>
      <c r="D184" s="152" t="s">
        <v>572</v>
      </c>
      <c r="E184" s="152" t="s">
        <v>573</v>
      </c>
      <c r="F184" s="152" t="s">
        <v>574</v>
      </c>
      <c r="G184" s="152" t="s">
        <v>575</v>
      </c>
      <c r="H184" s="187" t="s">
        <v>576</v>
      </c>
      <c r="I184" s="205"/>
      <c r="J184" s="206"/>
    </row>
    <row r="185" spans="1:14" ht="14.5" thickBot="1" x14ac:dyDescent="0.35">
      <c r="B185" s="147" t="s">
        <v>655</v>
      </c>
      <c r="C185" s="148" t="s">
        <v>688</v>
      </c>
      <c r="D185" s="148" t="s">
        <v>655</v>
      </c>
      <c r="E185" s="148" t="s">
        <v>688</v>
      </c>
      <c r="F185" s="148" t="s">
        <v>655</v>
      </c>
      <c r="G185" s="148" t="s">
        <v>655</v>
      </c>
      <c r="H185" s="207" t="s">
        <v>655</v>
      </c>
      <c r="I185" s="208"/>
      <c r="J185" s="209"/>
    </row>
    <row r="186" spans="1:14" ht="14.5" thickBot="1" x14ac:dyDescent="0.35"/>
    <row r="187" spans="1:14" x14ac:dyDescent="0.3">
      <c r="B187" s="202" t="s">
        <v>577</v>
      </c>
      <c r="C187" s="203"/>
      <c r="D187" s="203"/>
      <c r="E187" s="203"/>
      <c r="F187" s="203"/>
      <c r="G187" s="203"/>
      <c r="H187" s="203"/>
      <c r="I187" s="203"/>
      <c r="J187" s="204"/>
    </row>
    <row r="188" spans="1:14" ht="14.5" thickBot="1" x14ac:dyDescent="0.35">
      <c r="B188" s="210" t="s">
        <v>689</v>
      </c>
      <c r="C188" s="211"/>
      <c r="D188" s="211"/>
      <c r="E188" s="211"/>
      <c r="F188" s="211"/>
      <c r="G188" s="211"/>
      <c r="H188" s="211"/>
      <c r="I188" s="211"/>
      <c r="J188" s="212"/>
    </row>
    <row r="189" spans="1:14" x14ac:dyDescent="0.3">
      <c r="B189" s="196" t="s">
        <v>578</v>
      </c>
      <c r="C189" s="197"/>
      <c r="D189" s="196" t="s">
        <v>579</v>
      </c>
      <c r="E189" s="201"/>
      <c r="F189" s="201"/>
      <c r="G189" s="197"/>
      <c r="H189" s="196" t="s">
        <v>580</v>
      </c>
      <c r="I189" s="201"/>
      <c r="J189" s="197"/>
    </row>
    <row r="190" spans="1:14" x14ac:dyDescent="0.3">
      <c r="B190" s="120" t="s">
        <v>581</v>
      </c>
      <c r="C190" s="149" t="s">
        <v>655</v>
      </c>
      <c r="D190" s="198" t="s">
        <v>582</v>
      </c>
      <c r="E190" s="199"/>
      <c r="F190" s="200"/>
      <c r="G190" s="149" t="s">
        <v>655</v>
      </c>
      <c r="H190" s="198" t="s">
        <v>583</v>
      </c>
      <c r="I190" s="200"/>
      <c r="J190" s="149" t="s">
        <v>655</v>
      </c>
    </row>
    <row r="191" spans="1:14" x14ac:dyDescent="0.3">
      <c r="B191" s="120" t="s">
        <v>584</v>
      </c>
      <c r="C191" s="149" t="s">
        <v>655</v>
      </c>
      <c r="D191" s="198" t="s">
        <v>585</v>
      </c>
      <c r="E191" s="199"/>
      <c r="F191" s="200"/>
      <c r="G191" s="149" t="s">
        <v>655</v>
      </c>
      <c r="H191" s="198" t="s">
        <v>586</v>
      </c>
      <c r="I191" s="200"/>
      <c r="J191" s="149" t="s">
        <v>655</v>
      </c>
    </row>
    <row r="192" spans="1:14" ht="14.5" thickBot="1" x14ac:dyDescent="0.35">
      <c r="B192" s="150" t="s">
        <v>587</v>
      </c>
      <c r="C192" s="151" t="s">
        <v>655</v>
      </c>
      <c r="D192" s="198" t="s">
        <v>588</v>
      </c>
      <c r="E192" s="199"/>
      <c r="F192" s="200"/>
      <c r="G192" s="149" t="s">
        <v>655</v>
      </c>
      <c r="H192" s="198" t="s">
        <v>589</v>
      </c>
      <c r="I192" s="200"/>
      <c r="J192" s="149" t="s">
        <v>655</v>
      </c>
    </row>
    <row r="193" spans="1:14" x14ac:dyDescent="0.3">
      <c r="B193" s="196" t="s">
        <v>590</v>
      </c>
      <c r="C193" s="197"/>
      <c r="D193" s="198" t="s">
        <v>591</v>
      </c>
      <c r="E193" s="199"/>
      <c r="F193" s="200"/>
      <c r="G193" s="149" t="s">
        <v>655</v>
      </c>
      <c r="H193" s="198" t="s">
        <v>592</v>
      </c>
      <c r="I193" s="200"/>
      <c r="J193" s="149" t="s">
        <v>655</v>
      </c>
    </row>
    <row r="194" spans="1:14" x14ac:dyDescent="0.3">
      <c r="B194" s="120" t="s">
        <v>593</v>
      </c>
      <c r="C194" s="149" t="s">
        <v>655</v>
      </c>
      <c r="D194" s="198" t="s">
        <v>594</v>
      </c>
      <c r="E194" s="199"/>
      <c r="F194" s="200"/>
      <c r="G194" s="149" t="s">
        <v>655</v>
      </c>
      <c r="H194" s="198" t="s">
        <v>595</v>
      </c>
      <c r="I194" s="200"/>
      <c r="J194" s="149" t="s">
        <v>655</v>
      </c>
    </row>
    <row r="195" spans="1:14" x14ac:dyDescent="0.3">
      <c r="B195" s="120" t="s">
        <v>596</v>
      </c>
      <c r="C195" s="149" t="s">
        <v>655</v>
      </c>
      <c r="D195" s="198" t="s">
        <v>597</v>
      </c>
      <c r="E195" s="199"/>
      <c r="F195" s="200"/>
      <c r="G195" s="149" t="s">
        <v>655</v>
      </c>
      <c r="H195" s="198" t="s">
        <v>598</v>
      </c>
      <c r="I195" s="200"/>
      <c r="J195" s="149" t="s">
        <v>688</v>
      </c>
    </row>
    <row r="196" spans="1:14" x14ac:dyDescent="0.3">
      <c r="B196" s="120" t="s">
        <v>599</v>
      </c>
      <c r="C196" s="149" t="s">
        <v>655</v>
      </c>
      <c r="D196" s="198" t="s">
        <v>600</v>
      </c>
      <c r="E196" s="199"/>
      <c r="F196" s="200"/>
      <c r="G196" s="149" t="s">
        <v>655</v>
      </c>
      <c r="H196" s="198" t="s">
        <v>601</v>
      </c>
      <c r="I196" s="200"/>
      <c r="J196" s="149" t="s">
        <v>688</v>
      </c>
    </row>
    <row r="197" spans="1:14" x14ac:dyDescent="0.3">
      <c r="B197" s="120" t="s">
        <v>602</v>
      </c>
      <c r="C197" s="149" t="s">
        <v>655</v>
      </c>
      <c r="D197" s="198" t="s">
        <v>603</v>
      </c>
      <c r="E197" s="199"/>
      <c r="F197" s="200"/>
      <c r="G197" s="149" t="s">
        <v>655</v>
      </c>
      <c r="H197" s="198" t="s">
        <v>604</v>
      </c>
      <c r="I197" s="200"/>
      <c r="J197" s="149" t="s">
        <v>688</v>
      </c>
    </row>
    <row r="198" spans="1:14" ht="14.5" thickBot="1" x14ac:dyDescent="0.35">
      <c r="B198" s="150" t="s">
        <v>605</v>
      </c>
      <c r="C198" s="151" t="s">
        <v>655</v>
      </c>
      <c r="D198" s="198" t="s">
        <v>606</v>
      </c>
      <c r="E198" s="199"/>
      <c r="F198" s="227" t="s">
        <v>655</v>
      </c>
      <c r="G198" s="228"/>
      <c r="H198" s="198" t="s">
        <v>607</v>
      </c>
      <c r="I198" s="200"/>
      <c r="J198" s="149" t="s">
        <v>688</v>
      </c>
    </row>
    <row r="199" spans="1:14" ht="14.5" thickBot="1" x14ac:dyDescent="0.35">
      <c r="B199" s="196" t="s">
        <v>608</v>
      </c>
      <c r="C199" s="197"/>
      <c r="D199" s="198" t="s">
        <v>609</v>
      </c>
      <c r="E199" s="199"/>
      <c r="F199" s="200"/>
      <c r="G199" s="149" t="s">
        <v>655</v>
      </c>
      <c r="H199" s="198" t="s">
        <v>610</v>
      </c>
      <c r="I199" s="200"/>
      <c r="J199" s="149" t="s">
        <v>688</v>
      </c>
    </row>
    <row r="200" spans="1:14" x14ac:dyDescent="0.3">
      <c r="B200" s="120" t="s">
        <v>611</v>
      </c>
      <c r="C200" s="149" t="s">
        <v>655</v>
      </c>
      <c r="D200" s="198" t="s">
        <v>612</v>
      </c>
      <c r="E200" s="199"/>
      <c r="F200" s="200"/>
      <c r="G200" s="149" t="s">
        <v>655</v>
      </c>
      <c r="H200" s="196" t="s">
        <v>613</v>
      </c>
      <c r="I200" s="201"/>
      <c r="J200" s="197"/>
    </row>
    <row r="201" spans="1:14" x14ac:dyDescent="0.3">
      <c r="B201" s="120" t="s">
        <v>614</v>
      </c>
      <c r="C201" s="149" t="s">
        <v>655</v>
      </c>
      <c r="D201" s="198" t="s">
        <v>615</v>
      </c>
      <c r="E201" s="199"/>
      <c r="F201" s="200"/>
      <c r="G201" s="149" t="s">
        <v>655</v>
      </c>
      <c r="H201" s="198" t="s">
        <v>616</v>
      </c>
      <c r="I201" s="200"/>
      <c r="J201" s="149" t="s">
        <v>655</v>
      </c>
    </row>
    <row r="202" spans="1:14" ht="14.5" thickBot="1" x14ac:dyDescent="0.35">
      <c r="B202" s="153" t="s">
        <v>617</v>
      </c>
      <c r="C202" s="149" t="s">
        <v>655</v>
      </c>
      <c r="D202" s="198" t="s">
        <v>618</v>
      </c>
      <c r="E202" s="199"/>
      <c r="F202" s="200"/>
      <c r="G202" s="149" t="s">
        <v>655</v>
      </c>
      <c r="H202" s="198" t="s">
        <v>619</v>
      </c>
      <c r="I202" s="200"/>
      <c r="J202" s="149" t="s">
        <v>655</v>
      </c>
    </row>
    <row r="203" spans="1:14" x14ac:dyDescent="0.3">
      <c r="B203" s="196" t="s">
        <v>620</v>
      </c>
      <c r="C203" s="197"/>
      <c r="D203" s="213" t="s">
        <v>154</v>
      </c>
      <c r="E203" s="214"/>
      <c r="F203" s="219" t="s">
        <v>655</v>
      </c>
      <c r="G203" s="212"/>
      <c r="H203" s="224" t="s">
        <v>154</v>
      </c>
      <c r="I203" s="219" t="s">
        <v>655</v>
      </c>
      <c r="J203" s="212"/>
    </row>
    <row r="204" spans="1:14" x14ac:dyDescent="0.3">
      <c r="B204" s="120" t="s">
        <v>621</v>
      </c>
      <c r="C204" s="149" t="s">
        <v>655</v>
      </c>
      <c r="D204" s="215"/>
      <c r="E204" s="216"/>
      <c r="F204" s="220"/>
      <c r="G204" s="221"/>
      <c r="H204" s="225"/>
      <c r="I204" s="220"/>
      <c r="J204" s="221"/>
    </row>
    <row r="205" spans="1:14" ht="14.5" thickBot="1" x14ac:dyDescent="0.35">
      <c r="B205" s="150" t="s">
        <v>622</v>
      </c>
      <c r="C205" s="151" t="s">
        <v>655</v>
      </c>
      <c r="D205" s="217"/>
      <c r="E205" s="218"/>
      <c r="F205" s="222"/>
      <c r="G205" s="223"/>
      <c r="H205" s="226"/>
      <c r="I205" s="222"/>
      <c r="J205" s="223"/>
    </row>
    <row r="206" spans="1:14" x14ac:dyDescent="0.3"/>
    <row r="207" spans="1:14" s="34" customFormat="1" ht="14.5" thickBot="1" x14ac:dyDescent="0.35">
      <c r="A207" s="157" t="s">
        <v>563</v>
      </c>
      <c r="B207" s="171" t="s">
        <v>632</v>
      </c>
      <c r="C207" s="171"/>
      <c r="D207" s="171"/>
      <c r="E207" s="171"/>
      <c r="F207" s="171"/>
      <c r="G207" s="171"/>
      <c r="H207" s="171"/>
      <c r="I207" s="171"/>
      <c r="J207" s="171"/>
      <c r="N207" s="35"/>
    </row>
    <row r="208" spans="1:14" ht="14.5" thickBot="1" x14ac:dyDescent="0.35">
      <c r="B208" s="158" t="str">
        <f>"Click to review " &amp; MID(B207,1,12) &amp; " Activities"</f>
        <v>Click to review Strategy 2.1 Activities</v>
      </c>
    </row>
    <row r="209" spans="2:10" ht="14.5" thickBot="1" x14ac:dyDescent="0.35">
      <c r="B209" s="230" t="s">
        <v>568</v>
      </c>
      <c r="C209" s="231"/>
      <c r="D209" s="231"/>
      <c r="E209" s="231"/>
      <c r="F209" s="231"/>
      <c r="G209" s="231"/>
      <c r="H209" s="231"/>
      <c r="I209" s="231"/>
      <c r="J209" s="232"/>
    </row>
    <row r="210" spans="2:10" ht="14.5" thickBot="1" x14ac:dyDescent="0.35">
      <c r="B210" s="233" t="s">
        <v>655</v>
      </c>
      <c r="C210" s="234"/>
      <c r="D210" s="234"/>
      <c r="E210" s="234"/>
      <c r="F210" s="234"/>
      <c r="G210" s="234"/>
      <c r="H210" s="234"/>
      <c r="I210" s="234"/>
      <c r="J210" s="223"/>
    </row>
    <row r="211" spans="2:10" ht="14.5" thickBot="1" x14ac:dyDescent="0.35"/>
    <row r="212" spans="2:10" x14ac:dyDescent="0.3">
      <c r="B212" s="202" t="s">
        <v>569</v>
      </c>
      <c r="C212" s="203"/>
      <c r="D212" s="203"/>
      <c r="E212" s="203"/>
      <c r="F212" s="203"/>
      <c r="G212" s="203"/>
      <c r="H212" s="203"/>
      <c r="I212" s="203"/>
      <c r="J212" s="204"/>
    </row>
    <row r="213" spans="2:10" ht="25" x14ac:dyDescent="0.3">
      <c r="B213" s="146" t="s">
        <v>570</v>
      </c>
      <c r="C213" s="152" t="s">
        <v>571</v>
      </c>
      <c r="D213" s="152" t="s">
        <v>572</v>
      </c>
      <c r="E213" s="152" t="s">
        <v>573</v>
      </c>
      <c r="F213" s="152" t="s">
        <v>574</v>
      </c>
      <c r="G213" s="152" t="s">
        <v>575</v>
      </c>
      <c r="H213" s="187" t="s">
        <v>576</v>
      </c>
      <c r="I213" s="205"/>
      <c r="J213" s="206"/>
    </row>
    <row r="214" spans="2:10" ht="14.5" thickBot="1" x14ac:dyDescent="0.35">
      <c r="B214" s="147" t="s">
        <v>655</v>
      </c>
      <c r="C214" s="148" t="s">
        <v>655</v>
      </c>
      <c r="D214" s="148" t="s">
        <v>655</v>
      </c>
      <c r="E214" s="148" t="s">
        <v>655</v>
      </c>
      <c r="F214" s="148" t="s">
        <v>655</v>
      </c>
      <c r="G214" s="148"/>
      <c r="H214" s="207" t="s">
        <v>655</v>
      </c>
      <c r="I214" s="208"/>
      <c r="J214" s="209"/>
    </row>
    <row r="215" spans="2:10" ht="14.5" thickBot="1" x14ac:dyDescent="0.35"/>
    <row r="216" spans="2:10" x14ac:dyDescent="0.3">
      <c r="B216" s="202" t="s">
        <v>577</v>
      </c>
      <c r="C216" s="203"/>
      <c r="D216" s="203"/>
      <c r="E216" s="203"/>
      <c r="F216" s="203"/>
      <c r="G216" s="203"/>
      <c r="H216" s="203"/>
      <c r="I216" s="203"/>
      <c r="J216" s="204"/>
    </row>
    <row r="217" spans="2:10" ht="14.5" thickBot="1" x14ac:dyDescent="0.35">
      <c r="B217" s="210" t="s">
        <v>655</v>
      </c>
      <c r="C217" s="211"/>
      <c r="D217" s="211"/>
      <c r="E217" s="211"/>
      <c r="F217" s="211"/>
      <c r="G217" s="211"/>
      <c r="H217" s="211"/>
      <c r="I217" s="211"/>
      <c r="J217" s="212"/>
    </row>
    <row r="218" spans="2:10" x14ac:dyDescent="0.3">
      <c r="B218" s="196" t="s">
        <v>578</v>
      </c>
      <c r="C218" s="197"/>
      <c r="D218" s="196" t="s">
        <v>579</v>
      </c>
      <c r="E218" s="201"/>
      <c r="F218" s="201"/>
      <c r="G218" s="197"/>
      <c r="H218" s="196" t="s">
        <v>580</v>
      </c>
      <c r="I218" s="201"/>
      <c r="J218" s="197"/>
    </row>
    <row r="219" spans="2:10" x14ac:dyDescent="0.3">
      <c r="B219" s="120" t="s">
        <v>581</v>
      </c>
      <c r="C219" s="149" t="s">
        <v>655</v>
      </c>
      <c r="D219" s="198" t="s">
        <v>582</v>
      </c>
      <c r="E219" s="199"/>
      <c r="F219" s="200"/>
      <c r="G219" s="149" t="s">
        <v>655</v>
      </c>
      <c r="H219" s="198" t="s">
        <v>583</v>
      </c>
      <c r="I219" s="200"/>
      <c r="J219" s="149" t="s">
        <v>655</v>
      </c>
    </row>
    <row r="220" spans="2:10" x14ac:dyDescent="0.3">
      <c r="B220" s="120" t="s">
        <v>584</v>
      </c>
      <c r="C220" s="149" t="s">
        <v>655</v>
      </c>
      <c r="D220" s="198" t="s">
        <v>585</v>
      </c>
      <c r="E220" s="199"/>
      <c r="F220" s="200"/>
      <c r="G220" s="149" t="s">
        <v>655</v>
      </c>
      <c r="H220" s="198" t="s">
        <v>586</v>
      </c>
      <c r="I220" s="200"/>
      <c r="J220" s="149" t="s">
        <v>655</v>
      </c>
    </row>
    <row r="221" spans="2:10" ht="14.5" thickBot="1" x14ac:dyDescent="0.35">
      <c r="B221" s="150" t="s">
        <v>587</v>
      </c>
      <c r="C221" s="151" t="s">
        <v>655</v>
      </c>
      <c r="D221" s="198" t="s">
        <v>588</v>
      </c>
      <c r="E221" s="199"/>
      <c r="F221" s="200"/>
      <c r="G221" s="149" t="s">
        <v>655</v>
      </c>
      <c r="H221" s="198" t="s">
        <v>589</v>
      </c>
      <c r="I221" s="200"/>
      <c r="J221" s="149" t="s">
        <v>655</v>
      </c>
    </row>
    <row r="222" spans="2:10" x14ac:dyDescent="0.3">
      <c r="B222" s="196" t="s">
        <v>590</v>
      </c>
      <c r="C222" s="197"/>
      <c r="D222" s="198" t="s">
        <v>591</v>
      </c>
      <c r="E222" s="199"/>
      <c r="F222" s="200"/>
      <c r="G222" s="149" t="s">
        <v>655</v>
      </c>
      <c r="H222" s="198" t="s">
        <v>592</v>
      </c>
      <c r="I222" s="200"/>
      <c r="J222" s="149" t="s">
        <v>655</v>
      </c>
    </row>
    <row r="223" spans="2:10" x14ac:dyDescent="0.3">
      <c r="B223" s="120" t="s">
        <v>593</v>
      </c>
      <c r="C223" s="149" t="s">
        <v>655</v>
      </c>
      <c r="D223" s="198" t="s">
        <v>594</v>
      </c>
      <c r="E223" s="199"/>
      <c r="F223" s="200"/>
      <c r="G223" s="149" t="s">
        <v>655</v>
      </c>
      <c r="H223" s="198" t="s">
        <v>595</v>
      </c>
      <c r="I223" s="200"/>
      <c r="J223" s="149" t="s">
        <v>655</v>
      </c>
    </row>
    <row r="224" spans="2:10" x14ac:dyDescent="0.3">
      <c r="B224" s="120" t="s">
        <v>596</v>
      </c>
      <c r="C224" s="149" t="s">
        <v>655</v>
      </c>
      <c r="D224" s="198" t="s">
        <v>597</v>
      </c>
      <c r="E224" s="199"/>
      <c r="F224" s="200"/>
      <c r="G224" s="149" t="s">
        <v>655</v>
      </c>
      <c r="H224" s="198" t="s">
        <v>598</v>
      </c>
      <c r="I224" s="200"/>
      <c r="J224" s="149" t="s">
        <v>655</v>
      </c>
    </row>
    <row r="225" spans="1:14" x14ac:dyDescent="0.3">
      <c r="B225" s="120" t="s">
        <v>599</v>
      </c>
      <c r="C225" s="149" t="s">
        <v>655</v>
      </c>
      <c r="D225" s="198" t="s">
        <v>600</v>
      </c>
      <c r="E225" s="199"/>
      <c r="F225" s="200"/>
      <c r="G225" s="149" t="s">
        <v>655</v>
      </c>
      <c r="H225" s="198" t="s">
        <v>601</v>
      </c>
      <c r="I225" s="200"/>
      <c r="J225" s="149" t="s">
        <v>655</v>
      </c>
    </row>
    <row r="226" spans="1:14" x14ac:dyDescent="0.3">
      <c r="B226" s="120" t="s">
        <v>602</v>
      </c>
      <c r="C226" s="149" t="s">
        <v>655</v>
      </c>
      <c r="D226" s="198" t="s">
        <v>603</v>
      </c>
      <c r="E226" s="199"/>
      <c r="F226" s="200"/>
      <c r="G226" s="149" t="s">
        <v>655</v>
      </c>
      <c r="H226" s="198" t="s">
        <v>604</v>
      </c>
      <c r="I226" s="200"/>
      <c r="J226" s="149" t="s">
        <v>655</v>
      </c>
    </row>
    <row r="227" spans="1:14" ht="14.5" thickBot="1" x14ac:dyDescent="0.35">
      <c r="B227" s="150" t="s">
        <v>605</v>
      </c>
      <c r="C227" s="151" t="s">
        <v>655</v>
      </c>
      <c r="D227" s="198" t="s">
        <v>606</v>
      </c>
      <c r="E227" s="199"/>
      <c r="F227" s="227" t="s">
        <v>655</v>
      </c>
      <c r="G227" s="228"/>
      <c r="H227" s="198" t="s">
        <v>607</v>
      </c>
      <c r="I227" s="200"/>
      <c r="J227" s="149" t="s">
        <v>655</v>
      </c>
    </row>
    <row r="228" spans="1:14" ht="14.5" thickBot="1" x14ac:dyDescent="0.35">
      <c r="B228" s="196" t="s">
        <v>608</v>
      </c>
      <c r="C228" s="197"/>
      <c r="D228" s="198" t="s">
        <v>609</v>
      </c>
      <c r="E228" s="199"/>
      <c r="F228" s="200"/>
      <c r="G228" s="149" t="s">
        <v>655</v>
      </c>
      <c r="H228" s="198" t="s">
        <v>610</v>
      </c>
      <c r="I228" s="200"/>
      <c r="J228" s="149" t="s">
        <v>655</v>
      </c>
    </row>
    <row r="229" spans="1:14" x14ac:dyDescent="0.3">
      <c r="B229" s="120" t="s">
        <v>611</v>
      </c>
      <c r="C229" s="149" t="s">
        <v>655</v>
      </c>
      <c r="D229" s="198" t="s">
        <v>612</v>
      </c>
      <c r="E229" s="199"/>
      <c r="F229" s="200"/>
      <c r="G229" s="149" t="s">
        <v>655</v>
      </c>
      <c r="H229" s="196" t="s">
        <v>613</v>
      </c>
      <c r="I229" s="201"/>
      <c r="J229" s="197"/>
    </row>
    <row r="230" spans="1:14" x14ac:dyDescent="0.3">
      <c r="B230" s="120" t="s">
        <v>614</v>
      </c>
      <c r="C230" s="149" t="s">
        <v>655</v>
      </c>
      <c r="D230" s="198" t="s">
        <v>615</v>
      </c>
      <c r="E230" s="199"/>
      <c r="F230" s="200"/>
      <c r="G230" s="149" t="s">
        <v>655</v>
      </c>
      <c r="H230" s="198" t="s">
        <v>616</v>
      </c>
      <c r="I230" s="200"/>
      <c r="J230" s="149" t="s">
        <v>655</v>
      </c>
    </row>
    <row r="231" spans="1:14" ht="14.5" thickBot="1" x14ac:dyDescent="0.35">
      <c r="B231" s="153" t="s">
        <v>617</v>
      </c>
      <c r="C231" s="149" t="s">
        <v>655</v>
      </c>
      <c r="D231" s="198" t="s">
        <v>618</v>
      </c>
      <c r="E231" s="199"/>
      <c r="F231" s="200"/>
      <c r="G231" s="149" t="s">
        <v>655</v>
      </c>
      <c r="H231" s="198" t="s">
        <v>619</v>
      </c>
      <c r="I231" s="200"/>
      <c r="J231" s="149" t="s">
        <v>655</v>
      </c>
    </row>
    <row r="232" spans="1:14" x14ac:dyDescent="0.3">
      <c r="B232" s="196" t="s">
        <v>620</v>
      </c>
      <c r="C232" s="197"/>
      <c r="D232" s="213" t="s">
        <v>154</v>
      </c>
      <c r="E232" s="214"/>
      <c r="F232" s="219" t="s">
        <v>655</v>
      </c>
      <c r="G232" s="212"/>
      <c r="H232" s="224" t="s">
        <v>154</v>
      </c>
      <c r="I232" s="219" t="s">
        <v>655</v>
      </c>
      <c r="J232" s="212"/>
    </row>
    <row r="233" spans="1:14" x14ac:dyDescent="0.3">
      <c r="B233" s="120" t="s">
        <v>621</v>
      </c>
      <c r="C233" s="149" t="s">
        <v>655</v>
      </c>
      <c r="D233" s="215"/>
      <c r="E233" s="216"/>
      <c r="F233" s="220"/>
      <c r="G233" s="221"/>
      <c r="H233" s="225"/>
      <c r="I233" s="220"/>
      <c r="J233" s="221"/>
    </row>
    <row r="234" spans="1:14" ht="14.5" thickBot="1" x14ac:dyDescent="0.35">
      <c r="B234" s="150" t="s">
        <v>622</v>
      </c>
      <c r="C234" s="151" t="s">
        <v>655</v>
      </c>
      <c r="D234" s="217"/>
      <c r="E234" s="218"/>
      <c r="F234" s="222"/>
      <c r="G234" s="223"/>
      <c r="H234" s="226"/>
      <c r="I234" s="222"/>
      <c r="J234" s="223"/>
    </row>
    <row r="235" spans="1:14" x14ac:dyDescent="0.3"/>
    <row r="236" spans="1:14" s="34" customFormat="1" ht="28.5" thickBot="1" x14ac:dyDescent="0.35">
      <c r="A236" s="116" t="s">
        <v>230</v>
      </c>
      <c r="B236" s="171" t="s">
        <v>633</v>
      </c>
      <c r="C236" s="171"/>
      <c r="D236" s="171"/>
      <c r="E236" s="171"/>
      <c r="F236" s="171"/>
      <c r="G236" s="171"/>
      <c r="H236" s="171"/>
      <c r="I236" s="171"/>
      <c r="J236" s="171"/>
      <c r="N236" s="35"/>
    </row>
    <row r="237" spans="1:14" ht="14.5" thickBot="1" x14ac:dyDescent="0.35">
      <c r="B237" s="158" t="str">
        <f>"Click to review " &amp; MID(B236,1,12) &amp; " Activities"</f>
        <v>Click to review Strategy 2.2 Activities</v>
      </c>
    </row>
    <row r="238" spans="1:14" ht="14.5" thickBot="1" x14ac:dyDescent="0.35">
      <c r="B238" s="230" t="s">
        <v>568</v>
      </c>
      <c r="C238" s="231"/>
      <c r="D238" s="231"/>
      <c r="E238" s="231"/>
      <c r="F238" s="231"/>
      <c r="G238" s="231"/>
      <c r="H238" s="231"/>
      <c r="I238" s="231"/>
      <c r="J238" s="232"/>
    </row>
    <row r="239" spans="1:14" ht="14.5" thickBot="1" x14ac:dyDescent="0.35">
      <c r="B239" s="233" t="s">
        <v>690</v>
      </c>
      <c r="C239" s="234"/>
      <c r="D239" s="234"/>
      <c r="E239" s="234"/>
      <c r="F239" s="234"/>
      <c r="G239" s="234"/>
      <c r="H239" s="234"/>
      <c r="I239" s="234"/>
      <c r="J239" s="223"/>
    </row>
    <row r="240" spans="1:14" ht="14.5" thickBot="1" x14ac:dyDescent="0.35"/>
    <row r="241" spans="2:10" x14ac:dyDescent="0.3">
      <c r="B241" s="202" t="s">
        <v>569</v>
      </c>
      <c r="C241" s="203"/>
      <c r="D241" s="203"/>
      <c r="E241" s="203"/>
      <c r="F241" s="203"/>
      <c r="G241" s="203"/>
      <c r="H241" s="203"/>
      <c r="I241" s="203"/>
      <c r="J241" s="204"/>
    </row>
    <row r="242" spans="2:10" ht="25" x14ac:dyDescent="0.3">
      <c r="B242" s="146" t="s">
        <v>570</v>
      </c>
      <c r="C242" s="152" t="s">
        <v>571</v>
      </c>
      <c r="D242" s="152" t="s">
        <v>572</v>
      </c>
      <c r="E242" s="152" t="s">
        <v>573</v>
      </c>
      <c r="F242" s="152" t="s">
        <v>574</v>
      </c>
      <c r="G242" s="152" t="s">
        <v>575</v>
      </c>
      <c r="H242" s="187" t="s">
        <v>576</v>
      </c>
      <c r="I242" s="205"/>
      <c r="J242" s="206"/>
    </row>
    <row r="243" spans="2:10" ht="14.5" thickBot="1" x14ac:dyDescent="0.35">
      <c r="B243" s="147" t="s">
        <v>655</v>
      </c>
      <c r="C243" s="148" t="s">
        <v>655</v>
      </c>
      <c r="D243" s="148" t="s">
        <v>655</v>
      </c>
      <c r="E243" s="148" t="s">
        <v>655</v>
      </c>
      <c r="F243" s="148" t="s">
        <v>655</v>
      </c>
      <c r="G243" s="148" t="s">
        <v>688</v>
      </c>
      <c r="H243" s="207" t="s">
        <v>655</v>
      </c>
      <c r="I243" s="208"/>
      <c r="J243" s="209"/>
    </row>
    <row r="244" spans="2:10" ht="14.5" thickBot="1" x14ac:dyDescent="0.35"/>
    <row r="245" spans="2:10" x14ac:dyDescent="0.3">
      <c r="B245" s="202" t="s">
        <v>577</v>
      </c>
      <c r="C245" s="203"/>
      <c r="D245" s="203"/>
      <c r="E245" s="203"/>
      <c r="F245" s="203"/>
      <c r="G245" s="203"/>
      <c r="H245" s="203"/>
      <c r="I245" s="203"/>
      <c r="J245" s="204"/>
    </row>
    <row r="246" spans="2:10" ht="14.5" thickBot="1" x14ac:dyDescent="0.35">
      <c r="B246" s="210" t="s">
        <v>689</v>
      </c>
      <c r="C246" s="211"/>
      <c r="D246" s="211"/>
      <c r="E246" s="211"/>
      <c r="F246" s="211"/>
      <c r="G246" s="211"/>
      <c r="H246" s="211"/>
      <c r="I246" s="211"/>
      <c r="J246" s="212"/>
    </row>
    <row r="247" spans="2:10" x14ac:dyDescent="0.3">
      <c r="B247" s="196" t="s">
        <v>578</v>
      </c>
      <c r="C247" s="197"/>
      <c r="D247" s="196" t="s">
        <v>579</v>
      </c>
      <c r="E247" s="201"/>
      <c r="F247" s="201"/>
      <c r="G247" s="197"/>
      <c r="H247" s="196" t="s">
        <v>580</v>
      </c>
      <c r="I247" s="201"/>
      <c r="J247" s="197"/>
    </row>
    <row r="248" spans="2:10" x14ac:dyDescent="0.3">
      <c r="B248" s="120" t="s">
        <v>581</v>
      </c>
      <c r="C248" s="149" t="s">
        <v>655</v>
      </c>
      <c r="D248" s="198" t="s">
        <v>582</v>
      </c>
      <c r="E248" s="199"/>
      <c r="F248" s="200"/>
      <c r="G248" s="149" t="s">
        <v>655</v>
      </c>
      <c r="H248" s="198" t="s">
        <v>583</v>
      </c>
      <c r="I248" s="200"/>
      <c r="J248" s="149" t="s">
        <v>655</v>
      </c>
    </row>
    <row r="249" spans="2:10" x14ac:dyDescent="0.3">
      <c r="B249" s="120" t="s">
        <v>584</v>
      </c>
      <c r="C249" s="149" t="s">
        <v>655</v>
      </c>
      <c r="D249" s="198" t="s">
        <v>585</v>
      </c>
      <c r="E249" s="199"/>
      <c r="F249" s="200"/>
      <c r="G249" s="149" t="s">
        <v>655</v>
      </c>
      <c r="H249" s="198" t="s">
        <v>586</v>
      </c>
      <c r="I249" s="200"/>
      <c r="J249" s="149"/>
    </row>
    <row r="250" spans="2:10" ht="14.5" thickBot="1" x14ac:dyDescent="0.35">
      <c r="B250" s="150" t="s">
        <v>587</v>
      </c>
      <c r="C250" s="151" t="s">
        <v>655</v>
      </c>
      <c r="D250" s="198" t="s">
        <v>588</v>
      </c>
      <c r="E250" s="199"/>
      <c r="F250" s="200"/>
      <c r="G250" s="149" t="s">
        <v>655</v>
      </c>
      <c r="H250" s="198" t="s">
        <v>589</v>
      </c>
      <c r="I250" s="200"/>
      <c r="J250" s="149"/>
    </row>
    <row r="251" spans="2:10" x14ac:dyDescent="0.3">
      <c r="B251" s="196" t="s">
        <v>590</v>
      </c>
      <c r="C251" s="197"/>
      <c r="D251" s="198" t="s">
        <v>591</v>
      </c>
      <c r="E251" s="199"/>
      <c r="F251" s="200"/>
      <c r="G251" s="149" t="s">
        <v>655</v>
      </c>
      <c r="H251" s="198" t="s">
        <v>592</v>
      </c>
      <c r="I251" s="200"/>
      <c r="J251" s="149" t="s">
        <v>688</v>
      </c>
    </row>
    <row r="252" spans="2:10" x14ac:dyDescent="0.3">
      <c r="B252" s="120" t="s">
        <v>593</v>
      </c>
      <c r="C252" s="149" t="s">
        <v>655</v>
      </c>
      <c r="D252" s="198" t="s">
        <v>594</v>
      </c>
      <c r="E252" s="199"/>
      <c r="F252" s="200"/>
      <c r="G252" s="149" t="s">
        <v>655</v>
      </c>
      <c r="H252" s="198" t="s">
        <v>595</v>
      </c>
      <c r="I252" s="200"/>
      <c r="J252" s="149" t="s">
        <v>688</v>
      </c>
    </row>
    <row r="253" spans="2:10" x14ac:dyDescent="0.3">
      <c r="B253" s="120" t="s">
        <v>596</v>
      </c>
      <c r="C253" s="149" t="s">
        <v>655</v>
      </c>
      <c r="D253" s="198" t="s">
        <v>597</v>
      </c>
      <c r="E253" s="199"/>
      <c r="F253" s="200"/>
      <c r="G253" s="149" t="s">
        <v>655</v>
      </c>
      <c r="H253" s="198" t="s">
        <v>598</v>
      </c>
      <c r="I253" s="200"/>
      <c r="J253" s="149" t="s">
        <v>688</v>
      </c>
    </row>
    <row r="254" spans="2:10" x14ac:dyDescent="0.3">
      <c r="B254" s="120" t="s">
        <v>599</v>
      </c>
      <c r="C254" s="149" t="s">
        <v>655</v>
      </c>
      <c r="D254" s="198" t="s">
        <v>600</v>
      </c>
      <c r="E254" s="199"/>
      <c r="F254" s="200"/>
      <c r="G254" s="149" t="s">
        <v>655</v>
      </c>
      <c r="H254" s="198" t="s">
        <v>601</v>
      </c>
      <c r="I254" s="200"/>
      <c r="J254" s="149" t="s">
        <v>688</v>
      </c>
    </row>
    <row r="255" spans="2:10" x14ac:dyDescent="0.3">
      <c r="B255" s="120" t="s">
        <v>602</v>
      </c>
      <c r="C255" s="149" t="s">
        <v>655</v>
      </c>
      <c r="D255" s="198" t="s">
        <v>603</v>
      </c>
      <c r="E255" s="199"/>
      <c r="F255" s="200"/>
      <c r="G255" s="149" t="s">
        <v>655</v>
      </c>
      <c r="H255" s="198" t="s">
        <v>604</v>
      </c>
      <c r="I255" s="200"/>
      <c r="J255" s="149" t="s">
        <v>688</v>
      </c>
    </row>
    <row r="256" spans="2:10" ht="14.5" thickBot="1" x14ac:dyDescent="0.35">
      <c r="B256" s="150" t="s">
        <v>605</v>
      </c>
      <c r="C256" s="151" t="s">
        <v>655</v>
      </c>
      <c r="D256" s="198" t="s">
        <v>606</v>
      </c>
      <c r="E256" s="199"/>
      <c r="F256" s="227"/>
      <c r="G256" s="228"/>
      <c r="H256" s="198" t="s">
        <v>607</v>
      </c>
      <c r="I256" s="200"/>
      <c r="J256" s="149" t="s">
        <v>688</v>
      </c>
    </row>
    <row r="257" spans="1:14" ht="14.5" thickBot="1" x14ac:dyDescent="0.35">
      <c r="B257" s="196" t="s">
        <v>608</v>
      </c>
      <c r="C257" s="197"/>
      <c r="D257" s="198" t="s">
        <v>609</v>
      </c>
      <c r="E257" s="199"/>
      <c r="F257" s="200"/>
      <c r="G257" s="149" t="s">
        <v>655</v>
      </c>
      <c r="H257" s="198" t="s">
        <v>610</v>
      </c>
      <c r="I257" s="200"/>
      <c r="J257" s="149" t="s">
        <v>688</v>
      </c>
    </row>
    <row r="258" spans="1:14" x14ac:dyDescent="0.3">
      <c r="B258" s="120" t="s">
        <v>611</v>
      </c>
      <c r="C258" s="149" t="s">
        <v>655</v>
      </c>
      <c r="D258" s="198" t="s">
        <v>612</v>
      </c>
      <c r="E258" s="199"/>
      <c r="F258" s="200"/>
      <c r="G258" s="149" t="s">
        <v>655</v>
      </c>
      <c r="H258" s="196" t="s">
        <v>613</v>
      </c>
      <c r="I258" s="201"/>
      <c r="J258" s="197"/>
    </row>
    <row r="259" spans="1:14" x14ac:dyDescent="0.3">
      <c r="B259" s="120" t="s">
        <v>614</v>
      </c>
      <c r="C259" s="149" t="s">
        <v>655</v>
      </c>
      <c r="D259" s="198" t="s">
        <v>615</v>
      </c>
      <c r="E259" s="199"/>
      <c r="F259" s="200"/>
      <c r="G259" s="149" t="s">
        <v>655</v>
      </c>
      <c r="H259" s="198" t="s">
        <v>616</v>
      </c>
      <c r="I259" s="200"/>
      <c r="J259" s="149" t="s">
        <v>655</v>
      </c>
    </row>
    <row r="260" spans="1:14" ht="14.5" thickBot="1" x14ac:dyDescent="0.35">
      <c r="B260" s="153" t="s">
        <v>617</v>
      </c>
      <c r="C260" s="149" t="s">
        <v>655</v>
      </c>
      <c r="D260" s="198" t="s">
        <v>618</v>
      </c>
      <c r="E260" s="199"/>
      <c r="F260" s="200"/>
      <c r="G260" s="149" t="s">
        <v>655</v>
      </c>
      <c r="H260" s="198" t="s">
        <v>619</v>
      </c>
      <c r="I260" s="200"/>
      <c r="J260" s="149" t="s">
        <v>655</v>
      </c>
    </row>
    <row r="261" spans="1:14" x14ac:dyDescent="0.3">
      <c r="B261" s="196" t="s">
        <v>620</v>
      </c>
      <c r="C261" s="197"/>
      <c r="D261" s="213" t="s">
        <v>154</v>
      </c>
      <c r="E261" s="214"/>
      <c r="F261" s="219" t="s">
        <v>655</v>
      </c>
      <c r="G261" s="212"/>
      <c r="H261" s="224" t="s">
        <v>154</v>
      </c>
      <c r="I261" s="219" t="s">
        <v>655</v>
      </c>
      <c r="J261" s="212"/>
    </row>
    <row r="262" spans="1:14" x14ac:dyDescent="0.3">
      <c r="B262" s="120" t="s">
        <v>621</v>
      </c>
      <c r="C262" s="149" t="s">
        <v>655</v>
      </c>
      <c r="D262" s="215"/>
      <c r="E262" s="216"/>
      <c r="F262" s="220"/>
      <c r="G262" s="221"/>
      <c r="H262" s="225"/>
      <c r="I262" s="220"/>
      <c r="J262" s="221"/>
    </row>
    <row r="263" spans="1:14" ht="14.5" thickBot="1" x14ac:dyDescent="0.35">
      <c r="B263" s="150" t="s">
        <v>622</v>
      </c>
      <c r="C263" s="151" t="s">
        <v>655</v>
      </c>
      <c r="D263" s="217"/>
      <c r="E263" s="218"/>
      <c r="F263" s="222"/>
      <c r="G263" s="223"/>
      <c r="H263" s="226"/>
      <c r="I263" s="222"/>
      <c r="J263" s="223"/>
    </row>
    <row r="264" spans="1:14" x14ac:dyDescent="0.3"/>
    <row r="265" spans="1:14" s="34" customFormat="1" ht="14.5" thickBot="1" x14ac:dyDescent="0.35">
      <c r="A265" s="157" t="s">
        <v>563</v>
      </c>
      <c r="B265" s="171" t="s">
        <v>634</v>
      </c>
      <c r="C265" s="171"/>
      <c r="D265" s="171"/>
      <c r="E265" s="171"/>
      <c r="F265" s="171"/>
      <c r="G265" s="171"/>
      <c r="H265" s="171"/>
      <c r="I265" s="171"/>
      <c r="J265" s="171"/>
      <c r="N265" s="35"/>
    </row>
    <row r="266" spans="1:14" ht="14.5" thickBot="1" x14ac:dyDescent="0.35">
      <c r="B266" s="158" t="str">
        <f>"Click to review " &amp; MID(B265,1,12) &amp; " Activities"</f>
        <v>Click to review Strategy 2.3 Activities</v>
      </c>
    </row>
    <row r="267" spans="1:14" ht="14.5" thickBot="1" x14ac:dyDescent="0.35">
      <c r="B267" s="230" t="s">
        <v>568</v>
      </c>
      <c r="C267" s="231"/>
      <c r="D267" s="231"/>
      <c r="E267" s="231"/>
      <c r="F267" s="231"/>
      <c r="G267" s="231"/>
      <c r="H267" s="231"/>
      <c r="I267" s="231"/>
      <c r="J267" s="232"/>
    </row>
    <row r="268" spans="1:14" ht="14.5" thickBot="1" x14ac:dyDescent="0.35">
      <c r="B268" s="233" t="s">
        <v>687</v>
      </c>
      <c r="C268" s="234"/>
      <c r="D268" s="234"/>
      <c r="E268" s="234"/>
      <c r="F268" s="234"/>
      <c r="G268" s="234"/>
      <c r="H268" s="234"/>
      <c r="I268" s="234"/>
      <c r="J268" s="223"/>
    </row>
    <row r="269" spans="1:14" ht="14.5" thickBot="1" x14ac:dyDescent="0.35"/>
    <row r="270" spans="1:14" x14ac:dyDescent="0.3">
      <c r="B270" s="202" t="s">
        <v>569</v>
      </c>
      <c r="C270" s="203"/>
      <c r="D270" s="203"/>
      <c r="E270" s="203"/>
      <c r="F270" s="203"/>
      <c r="G270" s="203"/>
      <c r="H270" s="203"/>
      <c r="I270" s="203"/>
      <c r="J270" s="204"/>
    </row>
    <row r="271" spans="1:14" ht="25" x14ac:dyDescent="0.3">
      <c r="B271" s="146" t="s">
        <v>570</v>
      </c>
      <c r="C271" s="152" t="s">
        <v>571</v>
      </c>
      <c r="D271" s="152" t="s">
        <v>572</v>
      </c>
      <c r="E271" s="152" t="s">
        <v>573</v>
      </c>
      <c r="F271" s="152" t="s">
        <v>574</v>
      </c>
      <c r="G271" s="152" t="s">
        <v>575</v>
      </c>
      <c r="H271" s="187" t="s">
        <v>576</v>
      </c>
      <c r="I271" s="205"/>
      <c r="J271" s="206"/>
    </row>
    <row r="272" spans="1:14" ht="14.5" thickBot="1" x14ac:dyDescent="0.35">
      <c r="B272" s="147" t="s">
        <v>655</v>
      </c>
      <c r="C272" s="148" t="s">
        <v>655</v>
      </c>
      <c r="D272" s="148" t="s">
        <v>655</v>
      </c>
      <c r="E272" s="148" t="s">
        <v>655</v>
      </c>
      <c r="F272" s="148" t="s">
        <v>688</v>
      </c>
      <c r="G272" s="148" t="s">
        <v>655</v>
      </c>
      <c r="H272" s="207" t="s">
        <v>655</v>
      </c>
      <c r="I272" s="208"/>
      <c r="J272" s="209"/>
    </row>
    <row r="273" spans="2:10" ht="14.5" thickBot="1" x14ac:dyDescent="0.35"/>
    <row r="274" spans="2:10" x14ac:dyDescent="0.3">
      <c r="B274" s="202" t="s">
        <v>577</v>
      </c>
      <c r="C274" s="203"/>
      <c r="D274" s="203"/>
      <c r="E274" s="203"/>
      <c r="F274" s="203"/>
      <c r="G274" s="203"/>
      <c r="H274" s="203"/>
      <c r="I274" s="203"/>
      <c r="J274" s="204"/>
    </row>
    <row r="275" spans="2:10" ht="14.5" thickBot="1" x14ac:dyDescent="0.35">
      <c r="B275" s="210" t="s">
        <v>689</v>
      </c>
      <c r="C275" s="211"/>
      <c r="D275" s="211"/>
      <c r="E275" s="211"/>
      <c r="F275" s="211"/>
      <c r="G275" s="211"/>
      <c r="H275" s="211"/>
      <c r="I275" s="211"/>
      <c r="J275" s="212"/>
    </row>
    <row r="276" spans="2:10" x14ac:dyDescent="0.3">
      <c r="B276" s="196" t="s">
        <v>578</v>
      </c>
      <c r="C276" s="197"/>
      <c r="D276" s="196" t="s">
        <v>579</v>
      </c>
      <c r="E276" s="201"/>
      <c r="F276" s="201"/>
      <c r="G276" s="197"/>
      <c r="H276" s="196" t="s">
        <v>580</v>
      </c>
      <c r="I276" s="201"/>
      <c r="J276" s="197"/>
    </row>
    <row r="277" spans="2:10" x14ac:dyDescent="0.3">
      <c r="B277" s="120" t="s">
        <v>581</v>
      </c>
      <c r="C277" s="149" t="s">
        <v>655</v>
      </c>
      <c r="D277" s="198" t="s">
        <v>582</v>
      </c>
      <c r="E277" s="199"/>
      <c r="F277" s="200"/>
      <c r="G277" s="149" t="s">
        <v>655</v>
      </c>
      <c r="H277" s="198" t="s">
        <v>583</v>
      </c>
      <c r="I277" s="200"/>
      <c r="J277" s="149" t="s">
        <v>655</v>
      </c>
    </row>
    <row r="278" spans="2:10" x14ac:dyDescent="0.3">
      <c r="B278" s="120" t="s">
        <v>584</v>
      </c>
      <c r="C278" s="149" t="s">
        <v>655</v>
      </c>
      <c r="D278" s="198" t="s">
        <v>585</v>
      </c>
      <c r="E278" s="199"/>
      <c r="F278" s="200"/>
      <c r="G278" s="149" t="s">
        <v>655</v>
      </c>
      <c r="H278" s="198" t="s">
        <v>586</v>
      </c>
      <c r="I278" s="200"/>
      <c r="J278" s="149" t="s">
        <v>655</v>
      </c>
    </row>
    <row r="279" spans="2:10" ht="14.5" thickBot="1" x14ac:dyDescent="0.35">
      <c r="B279" s="150" t="s">
        <v>587</v>
      </c>
      <c r="C279" s="151" t="s">
        <v>655</v>
      </c>
      <c r="D279" s="198" t="s">
        <v>588</v>
      </c>
      <c r="E279" s="199"/>
      <c r="F279" s="200"/>
      <c r="G279" s="149" t="s">
        <v>655</v>
      </c>
      <c r="H279" s="198" t="s">
        <v>589</v>
      </c>
      <c r="I279" s="200"/>
      <c r="J279" s="149" t="s">
        <v>688</v>
      </c>
    </row>
    <row r="280" spans="2:10" x14ac:dyDescent="0.3">
      <c r="B280" s="196" t="s">
        <v>590</v>
      </c>
      <c r="C280" s="197"/>
      <c r="D280" s="198" t="s">
        <v>591</v>
      </c>
      <c r="E280" s="199"/>
      <c r="F280" s="200"/>
      <c r="G280" s="149" t="s">
        <v>655</v>
      </c>
      <c r="H280" s="198" t="s">
        <v>592</v>
      </c>
      <c r="I280" s="200"/>
      <c r="J280" s="149" t="s">
        <v>688</v>
      </c>
    </row>
    <row r="281" spans="2:10" x14ac:dyDescent="0.3">
      <c r="B281" s="120" t="s">
        <v>593</v>
      </c>
      <c r="C281" s="149" t="s">
        <v>655</v>
      </c>
      <c r="D281" s="198" t="s">
        <v>594</v>
      </c>
      <c r="E281" s="199"/>
      <c r="F281" s="200"/>
      <c r="G281" s="149" t="s">
        <v>655</v>
      </c>
      <c r="H281" s="198" t="s">
        <v>595</v>
      </c>
      <c r="I281" s="200"/>
      <c r="J281" s="149" t="s">
        <v>688</v>
      </c>
    </row>
    <row r="282" spans="2:10" x14ac:dyDescent="0.3">
      <c r="B282" s="120" t="s">
        <v>596</v>
      </c>
      <c r="C282" s="149" t="s">
        <v>655</v>
      </c>
      <c r="D282" s="198" t="s">
        <v>597</v>
      </c>
      <c r="E282" s="199"/>
      <c r="F282" s="200"/>
      <c r="G282" s="149" t="s">
        <v>655</v>
      </c>
      <c r="H282" s="198" t="s">
        <v>598</v>
      </c>
      <c r="I282" s="200"/>
      <c r="J282" s="149" t="s">
        <v>655</v>
      </c>
    </row>
    <row r="283" spans="2:10" x14ac:dyDescent="0.3">
      <c r="B283" s="120" t="s">
        <v>599</v>
      </c>
      <c r="C283" s="149" t="s">
        <v>655</v>
      </c>
      <c r="D283" s="198" t="s">
        <v>600</v>
      </c>
      <c r="E283" s="199"/>
      <c r="F283" s="200"/>
      <c r="G283" s="149" t="s">
        <v>655</v>
      </c>
      <c r="H283" s="198" t="s">
        <v>601</v>
      </c>
      <c r="I283" s="200"/>
      <c r="J283" s="149" t="s">
        <v>655</v>
      </c>
    </row>
    <row r="284" spans="2:10" x14ac:dyDescent="0.3">
      <c r="B284" s="120" t="s">
        <v>602</v>
      </c>
      <c r="C284" s="149" t="s">
        <v>655</v>
      </c>
      <c r="D284" s="198" t="s">
        <v>603</v>
      </c>
      <c r="E284" s="199"/>
      <c r="F284" s="200"/>
      <c r="G284" s="149" t="s">
        <v>655</v>
      </c>
      <c r="H284" s="198" t="s">
        <v>604</v>
      </c>
      <c r="I284" s="200"/>
      <c r="J284" s="149" t="s">
        <v>655</v>
      </c>
    </row>
    <row r="285" spans="2:10" ht="14.5" thickBot="1" x14ac:dyDescent="0.35">
      <c r="B285" s="150" t="s">
        <v>605</v>
      </c>
      <c r="C285" s="151" t="s">
        <v>655</v>
      </c>
      <c r="D285" s="198" t="s">
        <v>606</v>
      </c>
      <c r="E285" s="199"/>
      <c r="F285" s="227" t="s">
        <v>655</v>
      </c>
      <c r="G285" s="228"/>
      <c r="H285" s="198" t="s">
        <v>607</v>
      </c>
      <c r="I285" s="200"/>
      <c r="J285" s="149" t="s">
        <v>655</v>
      </c>
    </row>
    <row r="286" spans="2:10" ht="14.5" thickBot="1" x14ac:dyDescent="0.35">
      <c r="B286" s="196" t="s">
        <v>608</v>
      </c>
      <c r="C286" s="197"/>
      <c r="D286" s="198" t="s">
        <v>609</v>
      </c>
      <c r="E286" s="199"/>
      <c r="F286" s="200"/>
      <c r="G286" s="149" t="s">
        <v>655</v>
      </c>
      <c r="H286" s="198" t="s">
        <v>610</v>
      </c>
      <c r="I286" s="200"/>
      <c r="J286" s="149" t="s">
        <v>655</v>
      </c>
    </row>
    <row r="287" spans="2:10" x14ac:dyDescent="0.3">
      <c r="B287" s="120" t="s">
        <v>611</v>
      </c>
      <c r="C287" s="149" t="s">
        <v>655</v>
      </c>
      <c r="D287" s="198" t="s">
        <v>612</v>
      </c>
      <c r="E287" s="199"/>
      <c r="F287" s="200"/>
      <c r="G287" s="149" t="s">
        <v>655</v>
      </c>
      <c r="H287" s="196" t="s">
        <v>613</v>
      </c>
      <c r="I287" s="201"/>
      <c r="J287" s="197"/>
    </row>
    <row r="288" spans="2:10" x14ac:dyDescent="0.3">
      <c r="B288" s="120" t="s">
        <v>614</v>
      </c>
      <c r="C288" s="149" t="s">
        <v>655</v>
      </c>
      <c r="D288" s="198" t="s">
        <v>615</v>
      </c>
      <c r="E288" s="199"/>
      <c r="F288" s="200"/>
      <c r="G288" s="149" t="s">
        <v>655</v>
      </c>
      <c r="H288" s="198" t="s">
        <v>616</v>
      </c>
      <c r="I288" s="200"/>
      <c r="J288" s="149" t="s">
        <v>655</v>
      </c>
    </row>
    <row r="289" spans="1:14" ht="14.5" thickBot="1" x14ac:dyDescent="0.35">
      <c r="B289" s="153" t="s">
        <v>617</v>
      </c>
      <c r="C289" s="149" t="s">
        <v>655</v>
      </c>
      <c r="D289" s="198" t="s">
        <v>618</v>
      </c>
      <c r="E289" s="199"/>
      <c r="F289" s="200"/>
      <c r="G289" s="149" t="s">
        <v>655</v>
      </c>
      <c r="H289" s="198" t="s">
        <v>619</v>
      </c>
      <c r="I289" s="200"/>
      <c r="J289" s="149" t="s">
        <v>655</v>
      </c>
    </row>
    <row r="290" spans="1:14" x14ac:dyDescent="0.3">
      <c r="B290" s="196" t="s">
        <v>620</v>
      </c>
      <c r="C290" s="197"/>
      <c r="D290" s="213" t="s">
        <v>154</v>
      </c>
      <c r="E290" s="214"/>
      <c r="F290" s="219" t="s">
        <v>655</v>
      </c>
      <c r="G290" s="212"/>
      <c r="H290" s="224" t="s">
        <v>154</v>
      </c>
      <c r="I290" s="219" t="s">
        <v>655</v>
      </c>
      <c r="J290" s="212"/>
    </row>
    <row r="291" spans="1:14" x14ac:dyDescent="0.3">
      <c r="B291" s="120" t="s">
        <v>621</v>
      </c>
      <c r="C291" s="149" t="s">
        <v>655</v>
      </c>
      <c r="D291" s="215"/>
      <c r="E291" s="216"/>
      <c r="F291" s="220"/>
      <c r="G291" s="221"/>
      <c r="H291" s="225"/>
      <c r="I291" s="220"/>
      <c r="J291" s="221"/>
    </row>
    <row r="292" spans="1:14" ht="14.5" thickBot="1" x14ac:dyDescent="0.35">
      <c r="B292" s="150" t="s">
        <v>622</v>
      </c>
      <c r="C292" s="151" t="s">
        <v>655</v>
      </c>
      <c r="D292" s="217"/>
      <c r="E292" s="218"/>
      <c r="F292" s="222"/>
      <c r="G292" s="223"/>
      <c r="H292" s="226"/>
      <c r="I292" s="222"/>
      <c r="J292" s="223"/>
    </row>
    <row r="293" spans="1:14" x14ac:dyDescent="0.3"/>
    <row r="294" spans="1:14" s="34" customFormat="1" ht="14.5" thickBot="1" x14ac:dyDescent="0.35">
      <c r="A294" s="157" t="s">
        <v>563</v>
      </c>
      <c r="B294" s="171" t="s">
        <v>635</v>
      </c>
      <c r="C294" s="171"/>
      <c r="D294" s="171"/>
      <c r="E294" s="171"/>
      <c r="F294" s="171"/>
      <c r="G294" s="171"/>
      <c r="H294" s="171"/>
      <c r="I294" s="171"/>
      <c r="J294" s="171"/>
      <c r="N294" s="35"/>
    </row>
    <row r="295" spans="1:14" ht="14.5" thickBot="1" x14ac:dyDescent="0.35">
      <c r="B295" s="158" t="str">
        <f>"Click to review " &amp; MID(B294,1,12) &amp; " Activities"</f>
        <v>Click to review Strategy 2.4 Activities</v>
      </c>
    </row>
    <row r="296" spans="1:14" ht="14.5" thickBot="1" x14ac:dyDescent="0.35">
      <c r="B296" s="230" t="s">
        <v>568</v>
      </c>
      <c r="C296" s="231"/>
      <c r="D296" s="231"/>
      <c r="E296" s="231"/>
      <c r="F296" s="231"/>
      <c r="G296" s="231"/>
      <c r="H296" s="231"/>
      <c r="I296" s="231"/>
      <c r="J296" s="232"/>
    </row>
    <row r="297" spans="1:14" ht="14.5" thickBot="1" x14ac:dyDescent="0.35">
      <c r="B297" s="233" t="s">
        <v>655</v>
      </c>
      <c r="C297" s="234"/>
      <c r="D297" s="234"/>
      <c r="E297" s="234"/>
      <c r="F297" s="234"/>
      <c r="G297" s="234"/>
      <c r="H297" s="234"/>
      <c r="I297" s="234"/>
      <c r="J297" s="223"/>
    </row>
    <row r="298" spans="1:14" ht="14.5" thickBot="1" x14ac:dyDescent="0.35"/>
    <row r="299" spans="1:14" x14ac:dyDescent="0.3">
      <c r="B299" s="202" t="s">
        <v>569</v>
      </c>
      <c r="C299" s="203"/>
      <c r="D299" s="203"/>
      <c r="E299" s="203"/>
      <c r="F299" s="203"/>
      <c r="G299" s="203"/>
      <c r="H299" s="203"/>
      <c r="I299" s="203"/>
      <c r="J299" s="204"/>
    </row>
    <row r="300" spans="1:14" ht="25" x14ac:dyDescent="0.3">
      <c r="B300" s="146" t="s">
        <v>570</v>
      </c>
      <c r="C300" s="152" t="s">
        <v>571</v>
      </c>
      <c r="D300" s="152" t="s">
        <v>572</v>
      </c>
      <c r="E300" s="152" t="s">
        <v>573</v>
      </c>
      <c r="F300" s="152" t="s">
        <v>574</v>
      </c>
      <c r="G300" s="152" t="s">
        <v>575</v>
      </c>
      <c r="H300" s="187" t="s">
        <v>576</v>
      </c>
      <c r="I300" s="205"/>
      <c r="J300" s="206"/>
    </row>
    <row r="301" spans="1:14" ht="14.5" thickBot="1" x14ac:dyDescent="0.35">
      <c r="B301" s="147" t="s">
        <v>655</v>
      </c>
      <c r="C301" s="148" t="s">
        <v>655</v>
      </c>
      <c r="D301" s="148" t="s">
        <v>655</v>
      </c>
      <c r="E301" s="148" t="s">
        <v>655</v>
      </c>
      <c r="F301" s="148" t="s">
        <v>655</v>
      </c>
      <c r="G301" s="148" t="s">
        <v>655</v>
      </c>
      <c r="H301" s="207" t="s">
        <v>655</v>
      </c>
      <c r="I301" s="208"/>
      <c r="J301" s="209"/>
    </row>
    <row r="302" spans="1:14" ht="14.5" thickBot="1" x14ac:dyDescent="0.35"/>
    <row r="303" spans="1:14" x14ac:dyDescent="0.3">
      <c r="B303" s="202" t="s">
        <v>577</v>
      </c>
      <c r="C303" s="203"/>
      <c r="D303" s="203"/>
      <c r="E303" s="203"/>
      <c r="F303" s="203"/>
      <c r="G303" s="203"/>
      <c r="H303" s="203"/>
      <c r="I303" s="203"/>
      <c r="J303" s="204"/>
    </row>
    <row r="304" spans="1:14" ht="14.5" thickBot="1" x14ac:dyDescent="0.35">
      <c r="B304" s="210" t="s">
        <v>655</v>
      </c>
      <c r="C304" s="211"/>
      <c r="D304" s="211"/>
      <c r="E304" s="211"/>
      <c r="F304" s="211"/>
      <c r="G304" s="211"/>
      <c r="H304" s="211"/>
      <c r="I304" s="211"/>
      <c r="J304" s="212"/>
    </row>
    <row r="305" spans="2:10" x14ac:dyDescent="0.3">
      <c r="B305" s="196" t="s">
        <v>578</v>
      </c>
      <c r="C305" s="197"/>
      <c r="D305" s="196" t="s">
        <v>579</v>
      </c>
      <c r="E305" s="201"/>
      <c r="F305" s="201"/>
      <c r="G305" s="197"/>
      <c r="H305" s="196" t="s">
        <v>580</v>
      </c>
      <c r="I305" s="201"/>
      <c r="J305" s="197"/>
    </row>
    <row r="306" spans="2:10" x14ac:dyDescent="0.3">
      <c r="B306" s="120" t="s">
        <v>581</v>
      </c>
      <c r="C306" s="149" t="s">
        <v>655</v>
      </c>
      <c r="D306" s="198" t="s">
        <v>582</v>
      </c>
      <c r="E306" s="199"/>
      <c r="F306" s="200"/>
      <c r="G306" s="149" t="s">
        <v>655</v>
      </c>
      <c r="H306" s="198" t="s">
        <v>583</v>
      </c>
      <c r="I306" s="200"/>
      <c r="J306" s="149" t="s">
        <v>655</v>
      </c>
    </row>
    <row r="307" spans="2:10" x14ac:dyDescent="0.3">
      <c r="B307" s="120" t="s">
        <v>584</v>
      </c>
      <c r="C307" s="149" t="s">
        <v>655</v>
      </c>
      <c r="D307" s="198" t="s">
        <v>585</v>
      </c>
      <c r="E307" s="199"/>
      <c r="F307" s="200"/>
      <c r="G307" s="149" t="s">
        <v>655</v>
      </c>
      <c r="H307" s="198" t="s">
        <v>586</v>
      </c>
      <c r="I307" s="200"/>
      <c r="J307" s="149" t="s">
        <v>655</v>
      </c>
    </row>
    <row r="308" spans="2:10" ht="14.5" thickBot="1" x14ac:dyDescent="0.35">
      <c r="B308" s="150" t="s">
        <v>587</v>
      </c>
      <c r="C308" s="151" t="s">
        <v>655</v>
      </c>
      <c r="D308" s="198" t="s">
        <v>588</v>
      </c>
      <c r="E308" s="199"/>
      <c r="F308" s="200"/>
      <c r="G308" s="149" t="s">
        <v>655</v>
      </c>
      <c r="H308" s="198" t="s">
        <v>589</v>
      </c>
      <c r="I308" s="200"/>
      <c r="J308" s="149" t="s">
        <v>655</v>
      </c>
    </row>
    <row r="309" spans="2:10" x14ac:dyDescent="0.3">
      <c r="B309" s="196" t="s">
        <v>590</v>
      </c>
      <c r="C309" s="197"/>
      <c r="D309" s="198" t="s">
        <v>591</v>
      </c>
      <c r="E309" s="199"/>
      <c r="F309" s="200"/>
      <c r="G309" s="149" t="s">
        <v>655</v>
      </c>
      <c r="H309" s="198" t="s">
        <v>592</v>
      </c>
      <c r="I309" s="200"/>
      <c r="J309" s="149" t="s">
        <v>655</v>
      </c>
    </row>
    <row r="310" spans="2:10" x14ac:dyDescent="0.3">
      <c r="B310" s="120" t="s">
        <v>593</v>
      </c>
      <c r="C310" s="149" t="s">
        <v>655</v>
      </c>
      <c r="D310" s="198" t="s">
        <v>594</v>
      </c>
      <c r="E310" s="199"/>
      <c r="F310" s="200"/>
      <c r="G310" s="149" t="s">
        <v>655</v>
      </c>
      <c r="H310" s="198" t="s">
        <v>595</v>
      </c>
      <c r="I310" s="200"/>
      <c r="J310" s="149" t="s">
        <v>655</v>
      </c>
    </row>
    <row r="311" spans="2:10" x14ac:dyDescent="0.3">
      <c r="B311" s="120" t="s">
        <v>596</v>
      </c>
      <c r="C311" s="149" t="s">
        <v>655</v>
      </c>
      <c r="D311" s="198" t="s">
        <v>597</v>
      </c>
      <c r="E311" s="199"/>
      <c r="F311" s="200"/>
      <c r="G311" s="149" t="s">
        <v>655</v>
      </c>
      <c r="H311" s="198" t="s">
        <v>598</v>
      </c>
      <c r="I311" s="200"/>
      <c r="J311" s="149" t="s">
        <v>655</v>
      </c>
    </row>
    <row r="312" spans="2:10" x14ac:dyDescent="0.3">
      <c r="B312" s="120" t="s">
        <v>599</v>
      </c>
      <c r="C312" s="149" t="s">
        <v>655</v>
      </c>
      <c r="D312" s="198" t="s">
        <v>600</v>
      </c>
      <c r="E312" s="199"/>
      <c r="F312" s="200"/>
      <c r="G312" s="149" t="s">
        <v>655</v>
      </c>
      <c r="H312" s="198" t="s">
        <v>601</v>
      </c>
      <c r="I312" s="200"/>
      <c r="J312" s="149" t="s">
        <v>655</v>
      </c>
    </row>
    <row r="313" spans="2:10" x14ac:dyDescent="0.3">
      <c r="B313" s="120" t="s">
        <v>602</v>
      </c>
      <c r="C313" s="149" t="s">
        <v>655</v>
      </c>
      <c r="D313" s="198" t="s">
        <v>603</v>
      </c>
      <c r="E313" s="199"/>
      <c r="F313" s="200"/>
      <c r="G313" s="149" t="s">
        <v>655</v>
      </c>
      <c r="H313" s="198" t="s">
        <v>604</v>
      </c>
      <c r="I313" s="200"/>
      <c r="J313" s="149" t="s">
        <v>655</v>
      </c>
    </row>
    <row r="314" spans="2:10" ht="14.5" thickBot="1" x14ac:dyDescent="0.35">
      <c r="B314" s="150" t="s">
        <v>605</v>
      </c>
      <c r="C314" s="151" t="s">
        <v>655</v>
      </c>
      <c r="D314" s="198" t="s">
        <v>606</v>
      </c>
      <c r="E314" s="199"/>
      <c r="F314" s="227" t="s">
        <v>655</v>
      </c>
      <c r="G314" s="228"/>
      <c r="H314" s="198" t="s">
        <v>607</v>
      </c>
      <c r="I314" s="200"/>
      <c r="J314" s="149" t="s">
        <v>655</v>
      </c>
    </row>
    <row r="315" spans="2:10" ht="14.5" thickBot="1" x14ac:dyDescent="0.35">
      <c r="B315" s="196" t="s">
        <v>608</v>
      </c>
      <c r="C315" s="197"/>
      <c r="D315" s="198" t="s">
        <v>609</v>
      </c>
      <c r="E315" s="199"/>
      <c r="F315" s="200"/>
      <c r="G315" s="149" t="s">
        <v>655</v>
      </c>
      <c r="H315" s="198" t="s">
        <v>610</v>
      </c>
      <c r="I315" s="200"/>
      <c r="J315" s="149" t="s">
        <v>655</v>
      </c>
    </row>
    <row r="316" spans="2:10" x14ac:dyDescent="0.3">
      <c r="B316" s="120" t="s">
        <v>611</v>
      </c>
      <c r="C316" s="149" t="s">
        <v>655</v>
      </c>
      <c r="D316" s="198" t="s">
        <v>612</v>
      </c>
      <c r="E316" s="199"/>
      <c r="F316" s="200"/>
      <c r="G316" s="149" t="s">
        <v>655</v>
      </c>
      <c r="H316" s="196" t="s">
        <v>613</v>
      </c>
      <c r="I316" s="201"/>
      <c r="J316" s="197"/>
    </row>
    <row r="317" spans="2:10" x14ac:dyDescent="0.3">
      <c r="B317" s="120" t="s">
        <v>614</v>
      </c>
      <c r="C317" s="149" t="s">
        <v>655</v>
      </c>
      <c r="D317" s="198" t="s">
        <v>615</v>
      </c>
      <c r="E317" s="199"/>
      <c r="F317" s="200"/>
      <c r="G317" s="149" t="s">
        <v>655</v>
      </c>
      <c r="H317" s="198" t="s">
        <v>616</v>
      </c>
      <c r="I317" s="200"/>
      <c r="J317" s="149" t="s">
        <v>655</v>
      </c>
    </row>
    <row r="318" spans="2:10" ht="14.5" thickBot="1" x14ac:dyDescent="0.35">
      <c r="B318" s="153" t="s">
        <v>617</v>
      </c>
      <c r="C318" s="149" t="s">
        <v>655</v>
      </c>
      <c r="D318" s="198" t="s">
        <v>618</v>
      </c>
      <c r="E318" s="199"/>
      <c r="F318" s="200"/>
      <c r="G318" s="149" t="s">
        <v>655</v>
      </c>
      <c r="H318" s="198" t="s">
        <v>619</v>
      </c>
      <c r="I318" s="200"/>
      <c r="J318" s="149" t="s">
        <v>655</v>
      </c>
    </row>
    <row r="319" spans="2:10" x14ac:dyDescent="0.3">
      <c r="B319" s="196" t="s">
        <v>620</v>
      </c>
      <c r="C319" s="197"/>
      <c r="D319" s="213" t="s">
        <v>154</v>
      </c>
      <c r="E319" s="214"/>
      <c r="F319" s="219" t="s">
        <v>655</v>
      </c>
      <c r="G319" s="212"/>
      <c r="H319" s="224" t="s">
        <v>154</v>
      </c>
      <c r="I319" s="219" t="s">
        <v>655</v>
      </c>
      <c r="J319" s="212"/>
    </row>
    <row r="320" spans="2:10" x14ac:dyDescent="0.3">
      <c r="B320" s="120" t="s">
        <v>621</v>
      </c>
      <c r="C320" s="149" t="s">
        <v>655</v>
      </c>
      <c r="D320" s="215"/>
      <c r="E320" s="216"/>
      <c r="F320" s="220"/>
      <c r="G320" s="221"/>
      <c r="H320" s="225"/>
      <c r="I320" s="220"/>
      <c r="J320" s="221"/>
    </row>
    <row r="321" spans="1:14" ht="14.5" thickBot="1" x14ac:dyDescent="0.35">
      <c r="B321" s="150" t="s">
        <v>622</v>
      </c>
      <c r="C321" s="151" t="s">
        <v>655</v>
      </c>
      <c r="D321" s="217"/>
      <c r="E321" s="218"/>
      <c r="F321" s="222"/>
      <c r="G321" s="223"/>
      <c r="H321" s="226"/>
      <c r="I321" s="222"/>
      <c r="J321" s="223"/>
    </row>
    <row r="322" spans="1:14" x14ac:dyDescent="0.3"/>
    <row r="323" spans="1:14" s="34" customFormat="1" ht="15" customHeight="1" thickBot="1" x14ac:dyDescent="0.35">
      <c r="A323" s="157" t="s">
        <v>563</v>
      </c>
      <c r="B323" s="171" t="s">
        <v>636</v>
      </c>
      <c r="C323" s="171"/>
      <c r="D323" s="171"/>
      <c r="E323" s="171"/>
      <c r="F323" s="171"/>
      <c r="G323" s="171"/>
      <c r="H323" s="171"/>
      <c r="I323" s="171"/>
      <c r="J323" s="171"/>
      <c r="N323" s="35"/>
    </row>
    <row r="324" spans="1:14" ht="14.5" thickBot="1" x14ac:dyDescent="0.35">
      <c r="B324" s="158" t="str">
        <f>"Click to review " &amp; MID(B323,1,12) &amp; " Activities"</f>
        <v>Click to review Strategy 2.5 Activities</v>
      </c>
    </row>
    <row r="325" spans="1:14" ht="14.5" thickBot="1" x14ac:dyDescent="0.35">
      <c r="B325" s="230" t="s">
        <v>568</v>
      </c>
      <c r="C325" s="231"/>
      <c r="D325" s="231"/>
      <c r="E325" s="231"/>
      <c r="F325" s="231"/>
      <c r="G325" s="231"/>
      <c r="H325" s="231"/>
      <c r="I325" s="231"/>
      <c r="J325" s="232"/>
    </row>
    <row r="326" spans="1:14" ht="14.5" thickBot="1" x14ac:dyDescent="0.35">
      <c r="B326" s="233" t="s">
        <v>655</v>
      </c>
      <c r="C326" s="234"/>
      <c r="D326" s="234"/>
      <c r="E326" s="234"/>
      <c r="F326" s="234"/>
      <c r="G326" s="234"/>
      <c r="H326" s="234"/>
      <c r="I326" s="234"/>
      <c r="J326" s="223"/>
    </row>
    <row r="327" spans="1:14" ht="14.5" thickBot="1" x14ac:dyDescent="0.35"/>
    <row r="328" spans="1:14" x14ac:dyDescent="0.3">
      <c r="B328" s="202" t="s">
        <v>569</v>
      </c>
      <c r="C328" s="203"/>
      <c r="D328" s="203"/>
      <c r="E328" s="203"/>
      <c r="F328" s="203"/>
      <c r="G328" s="203"/>
      <c r="H328" s="203"/>
      <c r="I328" s="203"/>
      <c r="J328" s="204"/>
    </row>
    <row r="329" spans="1:14" ht="25" x14ac:dyDescent="0.3">
      <c r="B329" s="146" t="s">
        <v>570</v>
      </c>
      <c r="C329" s="152" t="s">
        <v>571</v>
      </c>
      <c r="D329" s="152" t="s">
        <v>572</v>
      </c>
      <c r="E329" s="152" t="s">
        <v>573</v>
      </c>
      <c r="F329" s="152" t="s">
        <v>574</v>
      </c>
      <c r="G329" s="152" t="s">
        <v>575</v>
      </c>
      <c r="H329" s="187" t="s">
        <v>576</v>
      </c>
      <c r="I329" s="205"/>
      <c r="J329" s="206"/>
    </row>
    <row r="330" spans="1:14" ht="14.5" thickBot="1" x14ac:dyDescent="0.35">
      <c r="B330" s="147" t="s">
        <v>655</v>
      </c>
      <c r="C330" s="148" t="s">
        <v>655</v>
      </c>
      <c r="D330" s="148" t="s">
        <v>655</v>
      </c>
      <c r="E330" s="148" t="s">
        <v>655</v>
      </c>
      <c r="F330" s="148" t="s">
        <v>655</v>
      </c>
      <c r="G330" s="148" t="s">
        <v>655</v>
      </c>
      <c r="H330" s="207" t="s">
        <v>655</v>
      </c>
      <c r="I330" s="208"/>
      <c r="J330" s="209"/>
    </row>
    <row r="331" spans="1:14" ht="14.5" thickBot="1" x14ac:dyDescent="0.35"/>
    <row r="332" spans="1:14" x14ac:dyDescent="0.3">
      <c r="B332" s="202" t="s">
        <v>577</v>
      </c>
      <c r="C332" s="203"/>
      <c r="D332" s="203"/>
      <c r="E332" s="203"/>
      <c r="F332" s="203"/>
      <c r="G332" s="203"/>
      <c r="H332" s="203"/>
      <c r="I332" s="203"/>
      <c r="J332" s="204"/>
    </row>
    <row r="333" spans="1:14" ht="14.5" thickBot="1" x14ac:dyDescent="0.35">
      <c r="B333" s="210" t="s">
        <v>655</v>
      </c>
      <c r="C333" s="211"/>
      <c r="D333" s="211"/>
      <c r="E333" s="211"/>
      <c r="F333" s="211"/>
      <c r="G333" s="211"/>
      <c r="H333" s="211"/>
      <c r="I333" s="211"/>
      <c r="J333" s="212"/>
    </row>
    <row r="334" spans="1:14" x14ac:dyDescent="0.3">
      <c r="B334" s="196" t="s">
        <v>578</v>
      </c>
      <c r="C334" s="197"/>
      <c r="D334" s="196" t="s">
        <v>579</v>
      </c>
      <c r="E334" s="201"/>
      <c r="F334" s="201"/>
      <c r="G334" s="197"/>
      <c r="H334" s="196" t="s">
        <v>580</v>
      </c>
      <c r="I334" s="201"/>
      <c r="J334" s="197"/>
    </row>
    <row r="335" spans="1:14" x14ac:dyDescent="0.3">
      <c r="B335" s="120" t="s">
        <v>581</v>
      </c>
      <c r="C335" s="149" t="s">
        <v>655</v>
      </c>
      <c r="D335" s="198" t="s">
        <v>582</v>
      </c>
      <c r="E335" s="199"/>
      <c r="F335" s="200"/>
      <c r="G335" s="149" t="s">
        <v>655</v>
      </c>
      <c r="H335" s="198" t="s">
        <v>583</v>
      </c>
      <c r="I335" s="200"/>
      <c r="J335" s="149" t="s">
        <v>655</v>
      </c>
    </row>
    <row r="336" spans="1:14" x14ac:dyDescent="0.3">
      <c r="B336" s="120" t="s">
        <v>584</v>
      </c>
      <c r="C336" s="149" t="s">
        <v>655</v>
      </c>
      <c r="D336" s="198" t="s">
        <v>585</v>
      </c>
      <c r="E336" s="199"/>
      <c r="F336" s="200"/>
      <c r="G336" s="149" t="s">
        <v>655</v>
      </c>
      <c r="H336" s="198" t="s">
        <v>586</v>
      </c>
      <c r="I336" s="200"/>
      <c r="J336" s="149" t="s">
        <v>655</v>
      </c>
    </row>
    <row r="337" spans="1:14" ht="14.5" thickBot="1" x14ac:dyDescent="0.35">
      <c r="B337" s="150" t="s">
        <v>587</v>
      </c>
      <c r="C337" s="151" t="s">
        <v>655</v>
      </c>
      <c r="D337" s="198" t="s">
        <v>588</v>
      </c>
      <c r="E337" s="199"/>
      <c r="F337" s="200"/>
      <c r="G337" s="149" t="s">
        <v>655</v>
      </c>
      <c r="H337" s="198" t="s">
        <v>589</v>
      </c>
      <c r="I337" s="200"/>
      <c r="J337" s="149" t="s">
        <v>655</v>
      </c>
    </row>
    <row r="338" spans="1:14" x14ac:dyDescent="0.3">
      <c r="B338" s="196" t="s">
        <v>590</v>
      </c>
      <c r="C338" s="197"/>
      <c r="D338" s="198" t="s">
        <v>591</v>
      </c>
      <c r="E338" s="199"/>
      <c r="F338" s="200"/>
      <c r="G338" s="149" t="s">
        <v>655</v>
      </c>
      <c r="H338" s="198" t="s">
        <v>592</v>
      </c>
      <c r="I338" s="200"/>
      <c r="J338" s="149" t="s">
        <v>655</v>
      </c>
    </row>
    <row r="339" spans="1:14" x14ac:dyDescent="0.3">
      <c r="B339" s="120" t="s">
        <v>593</v>
      </c>
      <c r="C339" s="149" t="s">
        <v>655</v>
      </c>
      <c r="D339" s="198" t="s">
        <v>594</v>
      </c>
      <c r="E339" s="199"/>
      <c r="F339" s="200"/>
      <c r="G339" s="149" t="s">
        <v>655</v>
      </c>
      <c r="H339" s="198" t="s">
        <v>595</v>
      </c>
      <c r="I339" s="200"/>
      <c r="J339" s="149" t="s">
        <v>655</v>
      </c>
    </row>
    <row r="340" spans="1:14" x14ac:dyDescent="0.3">
      <c r="B340" s="120" t="s">
        <v>596</v>
      </c>
      <c r="C340" s="149" t="s">
        <v>655</v>
      </c>
      <c r="D340" s="198" t="s">
        <v>597</v>
      </c>
      <c r="E340" s="199"/>
      <c r="F340" s="200"/>
      <c r="G340" s="149" t="s">
        <v>655</v>
      </c>
      <c r="H340" s="198" t="s">
        <v>598</v>
      </c>
      <c r="I340" s="200"/>
      <c r="J340" s="149" t="s">
        <v>655</v>
      </c>
    </row>
    <row r="341" spans="1:14" x14ac:dyDescent="0.3">
      <c r="B341" s="120" t="s">
        <v>599</v>
      </c>
      <c r="C341" s="149" t="s">
        <v>655</v>
      </c>
      <c r="D341" s="198" t="s">
        <v>600</v>
      </c>
      <c r="E341" s="199"/>
      <c r="F341" s="200"/>
      <c r="G341" s="149" t="s">
        <v>655</v>
      </c>
      <c r="H341" s="198" t="s">
        <v>601</v>
      </c>
      <c r="I341" s="200"/>
      <c r="J341" s="149" t="s">
        <v>655</v>
      </c>
    </row>
    <row r="342" spans="1:14" x14ac:dyDescent="0.3">
      <c r="B342" s="120" t="s">
        <v>602</v>
      </c>
      <c r="C342" s="149" t="s">
        <v>655</v>
      </c>
      <c r="D342" s="198" t="s">
        <v>603</v>
      </c>
      <c r="E342" s="199"/>
      <c r="F342" s="200"/>
      <c r="G342" s="149" t="s">
        <v>655</v>
      </c>
      <c r="H342" s="198" t="s">
        <v>604</v>
      </c>
      <c r="I342" s="200"/>
      <c r="J342" s="149" t="s">
        <v>655</v>
      </c>
    </row>
    <row r="343" spans="1:14" ht="14.5" thickBot="1" x14ac:dyDescent="0.35">
      <c r="B343" s="150" t="s">
        <v>605</v>
      </c>
      <c r="C343" s="151" t="s">
        <v>655</v>
      </c>
      <c r="D343" s="198" t="s">
        <v>606</v>
      </c>
      <c r="E343" s="199"/>
      <c r="F343" s="227" t="s">
        <v>655</v>
      </c>
      <c r="G343" s="228"/>
      <c r="H343" s="198" t="s">
        <v>607</v>
      </c>
      <c r="I343" s="200"/>
      <c r="J343" s="149" t="s">
        <v>655</v>
      </c>
    </row>
    <row r="344" spans="1:14" ht="14.5" thickBot="1" x14ac:dyDescent="0.35">
      <c r="B344" s="196" t="s">
        <v>608</v>
      </c>
      <c r="C344" s="197"/>
      <c r="D344" s="198" t="s">
        <v>609</v>
      </c>
      <c r="E344" s="199"/>
      <c r="F344" s="200"/>
      <c r="G344" s="149" t="s">
        <v>655</v>
      </c>
      <c r="H344" s="198" t="s">
        <v>610</v>
      </c>
      <c r="I344" s="200"/>
      <c r="J344" s="149" t="s">
        <v>655</v>
      </c>
    </row>
    <row r="345" spans="1:14" x14ac:dyDescent="0.3">
      <c r="B345" s="120" t="s">
        <v>611</v>
      </c>
      <c r="C345" s="149" t="s">
        <v>655</v>
      </c>
      <c r="D345" s="198" t="s">
        <v>612</v>
      </c>
      <c r="E345" s="199"/>
      <c r="F345" s="200"/>
      <c r="G345" s="149" t="s">
        <v>655</v>
      </c>
      <c r="H345" s="196" t="s">
        <v>613</v>
      </c>
      <c r="I345" s="201"/>
      <c r="J345" s="197"/>
    </row>
    <row r="346" spans="1:14" x14ac:dyDescent="0.3">
      <c r="B346" s="120" t="s">
        <v>614</v>
      </c>
      <c r="C346" s="149" t="s">
        <v>655</v>
      </c>
      <c r="D346" s="198" t="s">
        <v>615</v>
      </c>
      <c r="E346" s="199"/>
      <c r="F346" s="200"/>
      <c r="G346" s="149" t="s">
        <v>655</v>
      </c>
      <c r="H346" s="198" t="s">
        <v>616</v>
      </c>
      <c r="I346" s="200"/>
      <c r="J346" s="149" t="s">
        <v>655</v>
      </c>
    </row>
    <row r="347" spans="1:14" ht="14.5" thickBot="1" x14ac:dyDescent="0.35">
      <c r="B347" s="153" t="s">
        <v>617</v>
      </c>
      <c r="C347" s="149" t="s">
        <v>655</v>
      </c>
      <c r="D347" s="198" t="s">
        <v>618</v>
      </c>
      <c r="E347" s="199"/>
      <c r="F347" s="200"/>
      <c r="G347" s="149" t="s">
        <v>655</v>
      </c>
      <c r="H347" s="198" t="s">
        <v>619</v>
      </c>
      <c r="I347" s="200"/>
      <c r="J347" s="149" t="s">
        <v>655</v>
      </c>
    </row>
    <row r="348" spans="1:14" x14ac:dyDescent="0.3">
      <c r="B348" s="196" t="s">
        <v>620</v>
      </c>
      <c r="C348" s="197"/>
      <c r="D348" s="213" t="s">
        <v>154</v>
      </c>
      <c r="E348" s="214"/>
      <c r="F348" s="219" t="s">
        <v>655</v>
      </c>
      <c r="G348" s="212"/>
      <c r="H348" s="224" t="s">
        <v>154</v>
      </c>
      <c r="I348" s="219" t="s">
        <v>655</v>
      </c>
      <c r="J348" s="212"/>
    </row>
    <row r="349" spans="1:14" x14ac:dyDescent="0.3">
      <c r="B349" s="120" t="s">
        <v>621</v>
      </c>
      <c r="C349" s="149" t="s">
        <v>655</v>
      </c>
      <c r="D349" s="215"/>
      <c r="E349" s="216"/>
      <c r="F349" s="220"/>
      <c r="G349" s="221"/>
      <c r="H349" s="225"/>
      <c r="I349" s="220"/>
      <c r="J349" s="221"/>
    </row>
    <row r="350" spans="1:14" ht="14.5" thickBot="1" x14ac:dyDescent="0.35">
      <c r="B350" s="150" t="s">
        <v>622</v>
      </c>
      <c r="C350" s="151" t="s">
        <v>655</v>
      </c>
      <c r="D350" s="217"/>
      <c r="E350" s="218"/>
      <c r="F350" s="222"/>
      <c r="G350" s="223"/>
      <c r="H350" s="226"/>
      <c r="I350" s="222"/>
      <c r="J350" s="223"/>
    </row>
    <row r="351" spans="1:14" x14ac:dyDescent="0.3"/>
    <row r="352" spans="1:14" s="34" customFormat="1" ht="15" customHeight="1" thickBot="1" x14ac:dyDescent="0.35">
      <c r="A352" s="157" t="s">
        <v>563</v>
      </c>
      <c r="B352" s="171" t="s">
        <v>637</v>
      </c>
      <c r="C352" s="171"/>
      <c r="D352" s="171"/>
      <c r="E352" s="171"/>
      <c r="F352" s="171"/>
      <c r="G352" s="171"/>
      <c r="H352" s="171"/>
      <c r="I352" s="171"/>
      <c r="J352" s="171"/>
      <c r="N352" s="35"/>
    </row>
    <row r="353" spans="2:10" ht="14.5" thickBot="1" x14ac:dyDescent="0.35">
      <c r="B353" s="158" t="str">
        <f>"Click to review " &amp; MID(B352,1,12) &amp; " Activities"</f>
        <v>Click to review Strategy 2.6 Activities</v>
      </c>
    </row>
    <row r="354" spans="2:10" ht="14.5" thickBot="1" x14ac:dyDescent="0.35">
      <c r="B354" s="230" t="s">
        <v>568</v>
      </c>
      <c r="C354" s="231"/>
      <c r="D354" s="231"/>
      <c r="E354" s="231"/>
      <c r="F354" s="231"/>
      <c r="G354" s="231"/>
      <c r="H354" s="231"/>
      <c r="I354" s="231"/>
      <c r="J354" s="232"/>
    </row>
    <row r="355" spans="2:10" ht="14.5" thickBot="1" x14ac:dyDescent="0.35">
      <c r="B355" s="233" t="s">
        <v>655</v>
      </c>
      <c r="C355" s="234"/>
      <c r="D355" s="234"/>
      <c r="E355" s="234"/>
      <c r="F355" s="234"/>
      <c r="G355" s="234"/>
      <c r="H355" s="234"/>
      <c r="I355" s="234"/>
      <c r="J355" s="223"/>
    </row>
    <row r="356" spans="2:10" ht="14.5" thickBot="1" x14ac:dyDescent="0.35"/>
    <row r="357" spans="2:10" x14ac:dyDescent="0.3">
      <c r="B357" s="202" t="s">
        <v>569</v>
      </c>
      <c r="C357" s="203"/>
      <c r="D357" s="203"/>
      <c r="E357" s="203"/>
      <c r="F357" s="203"/>
      <c r="G357" s="203"/>
      <c r="H357" s="203"/>
      <c r="I357" s="203"/>
      <c r="J357" s="204"/>
    </row>
    <row r="358" spans="2:10" ht="25" x14ac:dyDescent="0.3">
      <c r="B358" s="146" t="s">
        <v>570</v>
      </c>
      <c r="C358" s="152" t="s">
        <v>571</v>
      </c>
      <c r="D358" s="152" t="s">
        <v>572</v>
      </c>
      <c r="E358" s="152" t="s">
        <v>573</v>
      </c>
      <c r="F358" s="152" t="s">
        <v>574</v>
      </c>
      <c r="G358" s="152" t="s">
        <v>575</v>
      </c>
      <c r="H358" s="187" t="s">
        <v>576</v>
      </c>
      <c r="I358" s="205"/>
      <c r="J358" s="206"/>
    </row>
    <row r="359" spans="2:10" ht="14.5" thickBot="1" x14ac:dyDescent="0.35">
      <c r="B359" s="147" t="s">
        <v>655</v>
      </c>
      <c r="C359" s="148" t="s">
        <v>655</v>
      </c>
      <c r="D359" s="148" t="s">
        <v>655</v>
      </c>
      <c r="E359" s="148" t="s">
        <v>655</v>
      </c>
      <c r="F359" s="148" t="s">
        <v>655</v>
      </c>
      <c r="G359" s="148" t="s">
        <v>655</v>
      </c>
      <c r="H359" s="207" t="s">
        <v>655</v>
      </c>
      <c r="I359" s="208"/>
      <c r="J359" s="209"/>
    </row>
    <row r="360" spans="2:10" ht="14.5" thickBot="1" x14ac:dyDescent="0.35"/>
    <row r="361" spans="2:10" x14ac:dyDescent="0.3">
      <c r="B361" s="202" t="s">
        <v>577</v>
      </c>
      <c r="C361" s="203"/>
      <c r="D361" s="203"/>
      <c r="E361" s="203"/>
      <c r="F361" s="203"/>
      <c r="G361" s="203"/>
      <c r="H361" s="203"/>
      <c r="I361" s="203"/>
      <c r="J361" s="204"/>
    </row>
    <row r="362" spans="2:10" ht="14.5" thickBot="1" x14ac:dyDescent="0.35">
      <c r="B362" s="210" t="s">
        <v>655</v>
      </c>
      <c r="C362" s="211"/>
      <c r="D362" s="211"/>
      <c r="E362" s="211"/>
      <c r="F362" s="211"/>
      <c r="G362" s="211"/>
      <c r="H362" s="211"/>
      <c r="I362" s="211"/>
      <c r="J362" s="212"/>
    </row>
    <row r="363" spans="2:10" x14ac:dyDescent="0.3">
      <c r="B363" s="196" t="s">
        <v>578</v>
      </c>
      <c r="C363" s="197"/>
      <c r="D363" s="196" t="s">
        <v>579</v>
      </c>
      <c r="E363" s="201"/>
      <c r="F363" s="201"/>
      <c r="G363" s="197"/>
      <c r="H363" s="196" t="s">
        <v>580</v>
      </c>
      <c r="I363" s="201"/>
      <c r="J363" s="197"/>
    </row>
    <row r="364" spans="2:10" x14ac:dyDescent="0.3">
      <c r="B364" s="120" t="s">
        <v>581</v>
      </c>
      <c r="C364" s="149" t="s">
        <v>655</v>
      </c>
      <c r="D364" s="198" t="s">
        <v>582</v>
      </c>
      <c r="E364" s="199"/>
      <c r="F364" s="200"/>
      <c r="G364" s="149" t="s">
        <v>655</v>
      </c>
      <c r="H364" s="198" t="s">
        <v>583</v>
      </c>
      <c r="I364" s="200"/>
      <c r="J364" s="149" t="s">
        <v>655</v>
      </c>
    </row>
    <row r="365" spans="2:10" x14ac:dyDescent="0.3">
      <c r="B365" s="120" t="s">
        <v>584</v>
      </c>
      <c r="C365" s="149" t="s">
        <v>655</v>
      </c>
      <c r="D365" s="198" t="s">
        <v>585</v>
      </c>
      <c r="E365" s="199"/>
      <c r="F365" s="200"/>
      <c r="G365" s="149" t="s">
        <v>655</v>
      </c>
      <c r="H365" s="198" t="s">
        <v>586</v>
      </c>
      <c r="I365" s="200"/>
      <c r="J365" s="149" t="s">
        <v>655</v>
      </c>
    </row>
    <row r="366" spans="2:10" ht="14.5" thickBot="1" x14ac:dyDescent="0.35">
      <c r="B366" s="150" t="s">
        <v>587</v>
      </c>
      <c r="C366" s="151" t="s">
        <v>655</v>
      </c>
      <c r="D366" s="198" t="s">
        <v>588</v>
      </c>
      <c r="E366" s="199"/>
      <c r="F366" s="200"/>
      <c r="G366" s="149" t="s">
        <v>655</v>
      </c>
      <c r="H366" s="198" t="s">
        <v>589</v>
      </c>
      <c r="I366" s="200"/>
      <c r="J366" s="149" t="s">
        <v>655</v>
      </c>
    </row>
    <row r="367" spans="2:10" x14ac:dyDescent="0.3">
      <c r="B367" s="196" t="s">
        <v>590</v>
      </c>
      <c r="C367" s="197"/>
      <c r="D367" s="198" t="s">
        <v>591</v>
      </c>
      <c r="E367" s="199"/>
      <c r="F367" s="200"/>
      <c r="G367" s="149" t="s">
        <v>655</v>
      </c>
      <c r="H367" s="198" t="s">
        <v>592</v>
      </c>
      <c r="I367" s="200"/>
      <c r="J367" s="149" t="s">
        <v>655</v>
      </c>
    </row>
    <row r="368" spans="2:10" x14ac:dyDescent="0.3">
      <c r="B368" s="120" t="s">
        <v>593</v>
      </c>
      <c r="C368" s="149" t="s">
        <v>655</v>
      </c>
      <c r="D368" s="198" t="s">
        <v>594</v>
      </c>
      <c r="E368" s="199"/>
      <c r="F368" s="200"/>
      <c r="G368" s="149" t="s">
        <v>655</v>
      </c>
      <c r="H368" s="198" t="s">
        <v>595</v>
      </c>
      <c r="I368" s="200"/>
      <c r="J368" s="149" t="s">
        <v>655</v>
      </c>
    </row>
    <row r="369" spans="1:14" x14ac:dyDescent="0.3">
      <c r="B369" s="120" t="s">
        <v>596</v>
      </c>
      <c r="C369" s="149" t="s">
        <v>655</v>
      </c>
      <c r="D369" s="198" t="s">
        <v>597</v>
      </c>
      <c r="E369" s="199"/>
      <c r="F369" s="200"/>
      <c r="G369" s="149" t="s">
        <v>655</v>
      </c>
      <c r="H369" s="198" t="s">
        <v>598</v>
      </c>
      <c r="I369" s="200"/>
      <c r="J369" s="149" t="s">
        <v>655</v>
      </c>
    </row>
    <row r="370" spans="1:14" x14ac:dyDescent="0.3">
      <c r="B370" s="120" t="s">
        <v>599</v>
      </c>
      <c r="C370" s="149" t="s">
        <v>655</v>
      </c>
      <c r="D370" s="198" t="s">
        <v>600</v>
      </c>
      <c r="E370" s="199"/>
      <c r="F370" s="200"/>
      <c r="G370" s="149" t="s">
        <v>655</v>
      </c>
      <c r="H370" s="198" t="s">
        <v>601</v>
      </c>
      <c r="I370" s="200"/>
      <c r="J370" s="149" t="s">
        <v>655</v>
      </c>
    </row>
    <row r="371" spans="1:14" x14ac:dyDescent="0.3">
      <c r="B371" s="120" t="s">
        <v>602</v>
      </c>
      <c r="C371" s="149" t="s">
        <v>655</v>
      </c>
      <c r="D371" s="198" t="s">
        <v>603</v>
      </c>
      <c r="E371" s="199"/>
      <c r="F371" s="200"/>
      <c r="G371" s="149" t="s">
        <v>655</v>
      </c>
      <c r="H371" s="198" t="s">
        <v>604</v>
      </c>
      <c r="I371" s="200"/>
      <c r="J371" s="149" t="s">
        <v>655</v>
      </c>
    </row>
    <row r="372" spans="1:14" ht="14.5" thickBot="1" x14ac:dyDescent="0.35">
      <c r="B372" s="150" t="s">
        <v>605</v>
      </c>
      <c r="C372" s="151" t="s">
        <v>655</v>
      </c>
      <c r="D372" s="198" t="s">
        <v>606</v>
      </c>
      <c r="E372" s="199"/>
      <c r="F372" s="227" t="s">
        <v>655</v>
      </c>
      <c r="G372" s="228"/>
      <c r="H372" s="198" t="s">
        <v>607</v>
      </c>
      <c r="I372" s="200"/>
      <c r="J372" s="149" t="s">
        <v>655</v>
      </c>
    </row>
    <row r="373" spans="1:14" ht="14.5" thickBot="1" x14ac:dyDescent="0.35">
      <c r="B373" s="196" t="s">
        <v>608</v>
      </c>
      <c r="C373" s="197"/>
      <c r="D373" s="198" t="s">
        <v>609</v>
      </c>
      <c r="E373" s="199"/>
      <c r="F373" s="200"/>
      <c r="G373" s="149" t="s">
        <v>655</v>
      </c>
      <c r="H373" s="198" t="s">
        <v>610</v>
      </c>
      <c r="I373" s="200"/>
      <c r="J373" s="149" t="s">
        <v>655</v>
      </c>
    </row>
    <row r="374" spans="1:14" x14ac:dyDescent="0.3">
      <c r="B374" s="120" t="s">
        <v>611</v>
      </c>
      <c r="C374" s="149" t="s">
        <v>655</v>
      </c>
      <c r="D374" s="198" t="s">
        <v>612</v>
      </c>
      <c r="E374" s="199"/>
      <c r="F374" s="200"/>
      <c r="G374" s="149" t="s">
        <v>655</v>
      </c>
      <c r="H374" s="196" t="s">
        <v>613</v>
      </c>
      <c r="I374" s="201"/>
      <c r="J374" s="197"/>
    </row>
    <row r="375" spans="1:14" x14ac:dyDescent="0.3">
      <c r="B375" s="120" t="s">
        <v>614</v>
      </c>
      <c r="C375" s="149" t="s">
        <v>655</v>
      </c>
      <c r="D375" s="198" t="s">
        <v>615</v>
      </c>
      <c r="E375" s="199"/>
      <c r="F375" s="200"/>
      <c r="G375" s="149" t="s">
        <v>655</v>
      </c>
      <c r="H375" s="198" t="s">
        <v>616</v>
      </c>
      <c r="I375" s="200"/>
      <c r="J375" s="149" t="s">
        <v>655</v>
      </c>
    </row>
    <row r="376" spans="1:14" ht="14.5" thickBot="1" x14ac:dyDescent="0.35">
      <c r="B376" s="153" t="s">
        <v>617</v>
      </c>
      <c r="C376" s="149" t="s">
        <v>655</v>
      </c>
      <c r="D376" s="198" t="s">
        <v>618</v>
      </c>
      <c r="E376" s="199"/>
      <c r="F376" s="200"/>
      <c r="G376" s="149" t="s">
        <v>655</v>
      </c>
      <c r="H376" s="198" t="s">
        <v>619</v>
      </c>
      <c r="I376" s="200"/>
      <c r="J376" s="149" t="s">
        <v>655</v>
      </c>
    </row>
    <row r="377" spans="1:14" x14ac:dyDescent="0.3">
      <c r="B377" s="196" t="s">
        <v>620</v>
      </c>
      <c r="C377" s="197"/>
      <c r="D377" s="213" t="s">
        <v>154</v>
      </c>
      <c r="E377" s="214"/>
      <c r="F377" s="219" t="s">
        <v>655</v>
      </c>
      <c r="G377" s="212"/>
      <c r="H377" s="224" t="s">
        <v>154</v>
      </c>
      <c r="I377" s="219" t="s">
        <v>655</v>
      </c>
      <c r="J377" s="212"/>
    </row>
    <row r="378" spans="1:14" x14ac:dyDescent="0.3">
      <c r="B378" s="120" t="s">
        <v>621</v>
      </c>
      <c r="C378" s="149" t="s">
        <v>655</v>
      </c>
      <c r="D378" s="215"/>
      <c r="E378" s="216"/>
      <c r="F378" s="220"/>
      <c r="G378" s="221"/>
      <c r="H378" s="225"/>
      <c r="I378" s="220"/>
      <c r="J378" s="221"/>
    </row>
    <row r="379" spans="1:14" ht="14.5" thickBot="1" x14ac:dyDescent="0.35">
      <c r="B379" s="150" t="s">
        <v>622</v>
      </c>
      <c r="C379" s="151" t="s">
        <v>655</v>
      </c>
      <c r="D379" s="217"/>
      <c r="E379" s="218"/>
      <c r="F379" s="222"/>
      <c r="G379" s="223"/>
      <c r="H379" s="226"/>
      <c r="I379" s="222"/>
      <c r="J379" s="223"/>
    </row>
    <row r="380" spans="1:14" x14ac:dyDescent="0.3"/>
    <row r="381" spans="1:14" s="34" customFormat="1" ht="15" customHeight="1" thickBot="1" x14ac:dyDescent="0.35">
      <c r="A381" s="157" t="s">
        <v>563</v>
      </c>
      <c r="B381" s="171" t="s">
        <v>638</v>
      </c>
      <c r="C381" s="171"/>
      <c r="D381" s="171"/>
      <c r="E381" s="171"/>
      <c r="F381" s="171"/>
      <c r="G381" s="171"/>
      <c r="H381" s="171"/>
      <c r="I381" s="171"/>
      <c r="J381" s="171"/>
      <c r="N381" s="35"/>
    </row>
    <row r="382" spans="1:14" ht="14.5" thickBot="1" x14ac:dyDescent="0.35">
      <c r="A382" s="77"/>
      <c r="B382" s="158" t="str">
        <f>"Click to review " &amp; MID(B381,1,12) &amp; " Activities"</f>
        <v>Click to review Strategy 2.7 Activities</v>
      </c>
    </row>
    <row r="383" spans="1:14" ht="14.5" thickBot="1" x14ac:dyDescent="0.35">
      <c r="B383" s="230" t="s">
        <v>568</v>
      </c>
      <c r="C383" s="231"/>
      <c r="D383" s="231"/>
      <c r="E383" s="231"/>
      <c r="F383" s="231"/>
      <c r="G383" s="231"/>
      <c r="H383" s="231"/>
      <c r="I383" s="231"/>
      <c r="J383" s="232"/>
    </row>
    <row r="384" spans="1:14" ht="14.5" thickBot="1" x14ac:dyDescent="0.35">
      <c r="B384" s="233" t="s">
        <v>655</v>
      </c>
      <c r="C384" s="234"/>
      <c r="D384" s="234"/>
      <c r="E384" s="234"/>
      <c r="F384" s="234"/>
      <c r="G384" s="234"/>
      <c r="H384" s="234"/>
      <c r="I384" s="234"/>
      <c r="J384" s="223"/>
    </row>
    <row r="385" spans="2:10" ht="14.5" thickBot="1" x14ac:dyDescent="0.35"/>
    <row r="386" spans="2:10" x14ac:dyDescent="0.3">
      <c r="B386" s="202" t="s">
        <v>569</v>
      </c>
      <c r="C386" s="203"/>
      <c r="D386" s="203"/>
      <c r="E386" s="203"/>
      <c r="F386" s="203"/>
      <c r="G386" s="203"/>
      <c r="H386" s="203"/>
      <c r="I386" s="203"/>
      <c r="J386" s="204"/>
    </row>
    <row r="387" spans="2:10" ht="25" x14ac:dyDescent="0.3">
      <c r="B387" s="146" t="s">
        <v>570</v>
      </c>
      <c r="C387" s="152" t="s">
        <v>571</v>
      </c>
      <c r="D387" s="152" t="s">
        <v>572</v>
      </c>
      <c r="E387" s="152" t="s">
        <v>573</v>
      </c>
      <c r="F387" s="152" t="s">
        <v>574</v>
      </c>
      <c r="G387" s="152" t="s">
        <v>575</v>
      </c>
      <c r="H387" s="187" t="s">
        <v>576</v>
      </c>
      <c r="I387" s="205"/>
      <c r="J387" s="206"/>
    </row>
    <row r="388" spans="2:10" ht="14.5" thickBot="1" x14ac:dyDescent="0.35">
      <c r="B388" s="147" t="s">
        <v>655</v>
      </c>
      <c r="C388" s="148" t="s">
        <v>655</v>
      </c>
      <c r="D388" s="148" t="s">
        <v>655</v>
      </c>
      <c r="E388" s="148" t="s">
        <v>655</v>
      </c>
      <c r="F388" s="148" t="s">
        <v>655</v>
      </c>
      <c r="G388" s="148" t="s">
        <v>655</v>
      </c>
      <c r="H388" s="207" t="s">
        <v>655</v>
      </c>
      <c r="I388" s="208"/>
      <c r="J388" s="209"/>
    </row>
    <row r="389" spans="2:10" ht="14.5" thickBot="1" x14ac:dyDescent="0.35"/>
    <row r="390" spans="2:10" x14ac:dyDescent="0.3">
      <c r="B390" s="202" t="s">
        <v>577</v>
      </c>
      <c r="C390" s="203"/>
      <c r="D390" s="203"/>
      <c r="E390" s="203"/>
      <c r="F390" s="203"/>
      <c r="G390" s="203"/>
      <c r="H390" s="203"/>
      <c r="I390" s="203"/>
      <c r="J390" s="204"/>
    </row>
    <row r="391" spans="2:10" ht="14.5" thickBot="1" x14ac:dyDescent="0.35">
      <c r="B391" s="210" t="s">
        <v>655</v>
      </c>
      <c r="C391" s="211"/>
      <c r="D391" s="211"/>
      <c r="E391" s="211"/>
      <c r="F391" s="211"/>
      <c r="G391" s="211"/>
      <c r="H391" s="211"/>
      <c r="I391" s="211"/>
      <c r="J391" s="212"/>
    </row>
    <row r="392" spans="2:10" x14ac:dyDescent="0.3">
      <c r="B392" s="196" t="s">
        <v>578</v>
      </c>
      <c r="C392" s="197"/>
      <c r="D392" s="196" t="s">
        <v>579</v>
      </c>
      <c r="E392" s="201"/>
      <c r="F392" s="201"/>
      <c r="G392" s="197"/>
      <c r="H392" s="196" t="s">
        <v>580</v>
      </c>
      <c r="I392" s="201"/>
      <c r="J392" s="197"/>
    </row>
    <row r="393" spans="2:10" x14ac:dyDescent="0.3">
      <c r="B393" s="120" t="s">
        <v>581</v>
      </c>
      <c r="C393" s="149" t="s">
        <v>655</v>
      </c>
      <c r="D393" s="198" t="s">
        <v>582</v>
      </c>
      <c r="E393" s="199"/>
      <c r="F393" s="200"/>
      <c r="G393" s="149" t="s">
        <v>655</v>
      </c>
      <c r="H393" s="198" t="s">
        <v>583</v>
      </c>
      <c r="I393" s="200"/>
      <c r="J393" s="149" t="s">
        <v>655</v>
      </c>
    </row>
    <row r="394" spans="2:10" x14ac:dyDescent="0.3">
      <c r="B394" s="120" t="s">
        <v>584</v>
      </c>
      <c r="C394" s="149" t="s">
        <v>655</v>
      </c>
      <c r="D394" s="198" t="s">
        <v>585</v>
      </c>
      <c r="E394" s="199"/>
      <c r="F394" s="200"/>
      <c r="G394" s="149" t="s">
        <v>655</v>
      </c>
      <c r="H394" s="198" t="s">
        <v>586</v>
      </c>
      <c r="I394" s="200"/>
      <c r="J394" s="149" t="s">
        <v>655</v>
      </c>
    </row>
    <row r="395" spans="2:10" ht="14.5" thickBot="1" x14ac:dyDescent="0.35">
      <c r="B395" s="150" t="s">
        <v>587</v>
      </c>
      <c r="C395" s="151" t="s">
        <v>655</v>
      </c>
      <c r="D395" s="198" t="s">
        <v>588</v>
      </c>
      <c r="E395" s="199"/>
      <c r="F395" s="200"/>
      <c r="G395" s="149" t="s">
        <v>655</v>
      </c>
      <c r="H395" s="198" t="s">
        <v>589</v>
      </c>
      <c r="I395" s="200"/>
      <c r="J395" s="149" t="s">
        <v>655</v>
      </c>
    </row>
    <row r="396" spans="2:10" x14ac:dyDescent="0.3">
      <c r="B396" s="196" t="s">
        <v>590</v>
      </c>
      <c r="C396" s="197"/>
      <c r="D396" s="198" t="s">
        <v>591</v>
      </c>
      <c r="E396" s="199"/>
      <c r="F396" s="200"/>
      <c r="G396" s="149" t="s">
        <v>655</v>
      </c>
      <c r="H396" s="198" t="s">
        <v>592</v>
      </c>
      <c r="I396" s="200"/>
      <c r="J396" s="149" t="s">
        <v>655</v>
      </c>
    </row>
    <row r="397" spans="2:10" x14ac:dyDescent="0.3">
      <c r="B397" s="120" t="s">
        <v>593</v>
      </c>
      <c r="C397" s="149" t="s">
        <v>655</v>
      </c>
      <c r="D397" s="198" t="s">
        <v>594</v>
      </c>
      <c r="E397" s="199"/>
      <c r="F397" s="200"/>
      <c r="G397" s="149" t="s">
        <v>655</v>
      </c>
      <c r="H397" s="198" t="s">
        <v>595</v>
      </c>
      <c r="I397" s="200"/>
      <c r="J397" s="149" t="s">
        <v>655</v>
      </c>
    </row>
    <row r="398" spans="2:10" x14ac:dyDescent="0.3">
      <c r="B398" s="120" t="s">
        <v>596</v>
      </c>
      <c r="C398" s="149" t="s">
        <v>655</v>
      </c>
      <c r="D398" s="198" t="s">
        <v>597</v>
      </c>
      <c r="E398" s="199"/>
      <c r="F398" s="200"/>
      <c r="G398" s="149" t="s">
        <v>655</v>
      </c>
      <c r="H398" s="198" t="s">
        <v>598</v>
      </c>
      <c r="I398" s="200"/>
      <c r="J398" s="149" t="s">
        <v>655</v>
      </c>
    </row>
    <row r="399" spans="2:10" x14ac:dyDescent="0.3">
      <c r="B399" s="120" t="s">
        <v>599</v>
      </c>
      <c r="C399" s="149" t="s">
        <v>655</v>
      </c>
      <c r="D399" s="198" t="s">
        <v>600</v>
      </c>
      <c r="E399" s="199"/>
      <c r="F399" s="200"/>
      <c r="G399" s="149" t="s">
        <v>655</v>
      </c>
      <c r="H399" s="198" t="s">
        <v>601</v>
      </c>
      <c r="I399" s="200"/>
      <c r="J399" s="149" t="s">
        <v>655</v>
      </c>
    </row>
    <row r="400" spans="2:10" x14ac:dyDescent="0.3">
      <c r="B400" s="120" t="s">
        <v>602</v>
      </c>
      <c r="C400" s="149" t="s">
        <v>655</v>
      </c>
      <c r="D400" s="198" t="s">
        <v>603</v>
      </c>
      <c r="E400" s="199"/>
      <c r="F400" s="200"/>
      <c r="G400" s="149" t="s">
        <v>655</v>
      </c>
      <c r="H400" s="198" t="s">
        <v>604</v>
      </c>
      <c r="I400" s="200"/>
      <c r="J400" s="149" t="s">
        <v>655</v>
      </c>
    </row>
    <row r="401" spans="1:14" ht="14.5" thickBot="1" x14ac:dyDescent="0.35">
      <c r="B401" s="150" t="s">
        <v>605</v>
      </c>
      <c r="C401" s="151" t="s">
        <v>655</v>
      </c>
      <c r="D401" s="198" t="s">
        <v>606</v>
      </c>
      <c r="E401" s="199"/>
      <c r="F401" s="227" t="s">
        <v>655</v>
      </c>
      <c r="G401" s="228"/>
      <c r="H401" s="198" t="s">
        <v>607</v>
      </c>
      <c r="I401" s="200"/>
      <c r="J401" s="149" t="s">
        <v>655</v>
      </c>
    </row>
    <row r="402" spans="1:14" ht="14.5" thickBot="1" x14ac:dyDescent="0.35">
      <c r="B402" s="196" t="s">
        <v>608</v>
      </c>
      <c r="C402" s="197"/>
      <c r="D402" s="198" t="s">
        <v>609</v>
      </c>
      <c r="E402" s="199"/>
      <c r="F402" s="200"/>
      <c r="G402" s="149" t="s">
        <v>655</v>
      </c>
      <c r="H402" s="198" t="s">
        <v>610</v>
      </c>
      <c r="I402" s="200"/>
      <c r="J402" s="149" t="s">
        <v>655</v>
      </c>
    </row>
    <row r="403" spans="1:14" x14ac:dyDescent="0.3">
      <c r="B403" s="120" t="s">
        <v>611</v>
      </c>
      <c r="C403" s="149" t="s">
        <v>655</v>
      </c>
      <c r="D403" s="198" t="s">
        <v>612</v>
      </c>
      <c r="E403" s="199"/>
      <c r="F403" s="200"/>
      <c r="G403" s="149" t="s">
        <v>655</v>
      </c>
      <c r="H403" s="196" t="s">
        <v>613</v>
      </c>
      <c r="I403" s="201"/>
      <c r="J403" s="197"/>
    </row>
    <row r="404" spans="1:14" x14ac:dyDescent="0.3">
      <c r="B404" s="120" t="s">
        <v>614</v>
      </c>
      <c r="C404" s="149" t="s">
        <v>655</v>
      </c>
      <c r="D404" s="198" t="s">
        <v>615</v>
      </c>
      <c r="E404" s="199"/>
      <c r="F404" s="200"/>
      <c r="G404" s="149" t="s">
        <v>655</v>
      </c>
      <c r="H404" s="198" t="s">
        <v>616</v>
      </c>
      <c r="I404" s="200"/>
      <c r="J404" s="149" t="s">
        <v>655</v>
      </c>
    </row>
    <row r="405" spans="1:14" ht="14.5" thickBot="1" x14ac:dyDescent="0.35">
      <c r="B405" s="153" t="s">
        <v>617</v>
      </c>
      <c r="C405" s="149" t="s">
        <v>655</v>
      </c>
      <c r="D405" s="198" t="s">
        <v>618</v>
      </c>
      <c r="E405" s="199"/>
      <c r="F405" s="200"/>
      <c r="G405" s="149" t="s">
        <v>655</v>
      </c>
      <c r="H405" s="198" t="s">
        <v>619</v>
      </c>
      <c r="I405" s="200"/>
      <c r="J405" s="149" t="s">
        <v>655</v>
      </c>
    </row>
    <row r="406" spans="1:14" x14ac:dyDescent="0.3">
      <c r="B406" s="196" t="s">
        <v>620</v>
      </c>
      <c r="C406" s="197"/>
      <c r="D406" s="213" t="s">
        <v>154</v>
      </c>
      <c r="E406" s="214"/>
      <c r="F406" s="219" t="s">
        <v>655</v>
      </c>
      <c r="G406" s="212"/>
      <c r="H406" s="224" t="s">
        <v>154</v>
      </c>
      <c r="I406" s="219" t="s">
        <v>655</v>
      </c>
      <c r="J406" s="212"/>
    </row>
    <row r="407" spans="1:14" x14ac:dyDescent="0.3">
      <c r="B407" s="120" t="s">
        <v>621</v>
      </c>
      <c r="C407" s="149" t="s">
        <v>655</v>
      </c>
      <c r="D407" s="215"/>
      <c r="E407" s="216"/>
      <c r="F407" s="220"/>
      <c r="G407" s="221"/>
      <c r="H407" s="225"/>
      <c r="I407" s="220"/>
      <c r="J407" s="221"/>
    </row>
    <row r="408" spans="1:14" ht="14.5" thickBot="1" x14ac:dyDescent="0.35">
      <c r="B408" s="150" t="s">
        <v>622</v>
      </c>
      <c r="C408" s="151" t="s">
        <v>655</v>
      </c>
      <c r="D408" s="217"/>
      <c r="E408" s="218"/>
      <c r="F408" s="222"/>
      <c r="G408" s="223"/>
      <c r="H408" s="226"/>
      <c r="I408" s="222"/>
      <c r="J408" s="223"/>
    </row>
    <row r="409" spans="1:14" x14ac:dyDescent="0.3"/>
    <row r="410" spans="1:14" s="34" customFormat="1" ht="15" customHeight="1" thickBot="1" x14ac:dyDescent="0.35">
      <c r="A410" s="157" t="s">
        <v>563</v>
      </c>
      <c r="B410" s="171" t="s">
        <v>639</v>
      </c>
      <c r="C410" s="171"/>
      <c r="D410" s="171"/>
      <c r="E410" s="171"/>
      <c r="F410" s="171"/>
      <c r="G410" s="171"/>
      <c r="H410" s="171"/>
      <c r="I410" s="171"/>
      <c r="J410" s="171"/>
      <c r="N410" s="35"/>
    </row>
    <row r="411" spans="1:14" ht="14.5" thickBot="1" x14ac:dyDescent="0.35">
      <c r="B411" s="158" t="str">
        <f>"Click to review " &amp; MID(B410,1,12) &amp; " Activities"</f>
        <v>Click to review Strategy 3.1 Activities</v>
      </c>
    </row>
    <row r="412" spans="1:14" ht="14.5" thickBot="1" x14ac:dyDescent="0.35">
      <c r="B412" s="230" t="s">
        <v>568</v>
      </c>
      <c r="C412" s="231"/>
      <c r="D412" s="231"/>
      <c r="E412" s="231"/>
      <c r="F412" s="231"/>
      <c r="G412" s="231"/>
      <c r="H412" s="231"/>
      <c r="I412" s="231"/>
      <c r="J412" s="232"/>
    </row>
    <row r="413" spans="1:14" ht="14.5" thickBot="1" x14ac:dyDescent="0.35">
      <c r="B413" s="233" t="s">
        <v>690</v>
      </c>
      <c r="C413" s="234"/>
      <c r="D413" s="234"/>
      <c r="E413" s="234"/>
      <c r="F413" s="234"/>
      <c r="G413" s="234"/>
      <c r="H413" s="234"/>
      <c r="I413" s="234"/>
      <c r="J413" s="223"/>
    </row>
    <row r="414" spans="1:14" ht="14.5" thickBot="1" x14ac:dyDescent="0.35"/>
    <row r="415" spans="1:14" x14ac:dyDescent="0.3">
      <c r="B415" s="202" t="s">
        <v>569</v>
      </c>
      <c r="C415" s="203"/>
      <c r="D415" s="203"/>
      <c r="E415" s="203"/>
      <c r="F415" s="203"/>
      <c r="G415" s="203"/>
      <c r="H415" s="203"/>
      <c r="I415" s="203"/>
      <c r="J415" s="204"/>
    </row>
    <row r="416" spans="1:14" ht="25" x14ac:dyDescent="0.3">
      <c r="B416" s="146" t="s">
        <v>570</v>
      </c>
      <c r="C416" s="152" t="s">
        <v>571</v>
      </c>
      <c r="D416" s="152" t="s">
        <v>572</v>
      </c>
      <c r="E416" s="152" t="s">
        <v>573</v>
      </c>
      <c r="F416" s="152" t="s">
        <v>574</v>
      </c>
      <c r="G416" s="152" t="s">
        <v>575</v>
      </c>
      <c r="H416" s="187" t="s">
        <v>576</v>
      </c>
      <c r="I416" s="205"/>
      <c r="J416" s="206"/>
    </row>
    <row r="417" spans="2:10" ht="14.5" thickBot="1" x14ac:dyDescent="0.35">
      <c r="B417" s="147" t="s">
        <v>655</v>
      </c>
      <c r="C417" s="148" t="s">
        <v>655</v>
      </c>
      <c r="D417" s="148" t="s">
        <v>655</v>
      </c>
      <c r="E417" s="148" t="s">
        <v>688</v>
      </c>
      <c r="F417" s="148" t="s">
        <v>655</v>
      </c>
      <c r="G417" s="148" t="s">
        <v>655</v>
      </c>
      <c r="H417" s="207" t="s">
        <v>655</v>
      </c>
      <c r="I417" s="208"/>
      <c r="J417" s="209"/>
    </row>
    <row r="418" spans="2:10" ht="14.5" thickBot="1" x14ac:dyDescent="0.35"/>
    <row r="419" spans="2:10" x14ac:dyDescent="0.3">
      <c r="B419" s="202" t="s">
        <v>577</v>
      </c>
      <c r="C419" s="203"/>
      <c r="D419" s="203"/>
      <c r="E419" s="203"/>
      <c r="F419" s="203"/>
      <c r="G419" s="203"/>
      <c r="H419" s="203"/>
      <c r="I419" s="203"/>
      <c r="J419" s="204"/>
    </row>
    <row r="420" spans="2:10" ht="14.5" thickBot="1" x14ac:dyDescent="0.35">
      <c r="B420" s="210" t="s">
        <v>689</v>
      </c>
      <c r="C420" s="211"/>
      <c r="D420" s="211"/>
      <c r="E420" s="211"/>
      <c r="F420" s="211"/>
      <c r="G420" s="211"/>
      <c r="H420" s="211"/>
      <c r="I420" s="211"/>
      <c r="J420" s="212"/>
    </row>
    <row r="421" spans="2:10" x14ac:dyDescent="0.3">
      <c r="B421" s="196" t="s">
        <v>578</v>
      </c>
      <c r="C421" s="197"/>
      <c r="D421" s="196" t="s">
        <v>579</v>
      </c>
      <c r="E421" s="201"/>
      <c r="F421" s="201"/>
      <c r="G421" s="197"/>
      <c r="H421" s="196" t="s">
        <v>580</v>
      </c>
      <c r="I421" s="201"/>
      <c r="J421" s="197"/>
    </row>
    <row r="422" spans="2:10" x14ac:dyDescent="0.3">
      <c r="B422" s="120" t="s">
        <v>581</v>
      </c>
      <c r="C422" s="149" t="s">
        <v>655</v>
      </c>
      <c r="D422" s="198" t="s">
        <v>582</v>
      </c>
      <c r="E422" s="199"/>
      <c r="F422" s="200"/>
      <c r="G422" s="149" t="s">
        <v>655</v>
      </c>
      <c r="H422" s="198" t="s">
        <v>583</v>
      </c>
      <c r="I422" s="200"/>
      <c r="J422" s="149" t="s">
        <v>655</v>
      </c>
    </row>
    <row r="423" spans="2:10" x14ac:dyDescent="0.3">
      <c r="B423" s="120" t="s">
        <v>584</v>
      </c>
      <c r="C423" s="149" t="s">
        <v>655</v>
      </c>
      <c r="D423" s="198" t="s">
        <v>585</v>
      </c>
      <c r="E423" s="199"/>
      <c r="F423" s="200"/>
      <c r="G423" s="149" t="s">
        <v>655</v>
      </c>
      <c r="H423" s="198" t="s">
        <v>586</v>
      </c>
      <c r="I423" s="200"/>
      <c r="J423" s="149" t="s">
        <v>655</v>
      </c>
    </row>
    <row r="424" spans="2:10" ht="14.5" thickBot="1" x14ac:dyDescent="0.35">
      <c r="B424" s="150" t="s">
        <v>587</v>
      </c>
      <c r="C424" s="151" t="s">
        <v>655</v>
      </c>
      <c r="D424" s="198" t="s">
        <v>588</v>
      </c>
      <c r="E424" s="199"/>
      <c r="F424" s="200"/>
      <c r="G424" s="149" t="s">
        <v>655</v>
      </c>
      <c r="H424" s="198" t="s">
        <v>589</v>
      </c>
      <c r="I424" s="200"/>
      <c r="J424" s="149" t="s">
        <v>655</v>
      </c>
    </row>
    <row r="425" spans="2:10" x14ac:dyDescent="0.3">
      <c r="B425" s="196" t="s">
        <v>590</v>
      </c>
      <c r="C425" s="197"/>
      <c r="D425" s="198" t="s">
        <v>591</v>
      </c>
      <c r="E425" s="199"/>
      <c r="F425" s="200"/>
      <c r="G425" s="149" t="s">
        <v>655</v>
      </c>
      <c r="H425" s="198" t="s">
        <v>592</v>
      </c>
      <c r="I425" s="200"/>
      <c r="J425" s="149" t="s">
        <v>655</v>
      </c>
    </row>
    <row r="426" spans="2:10" x14ac:dyDescent="0.3">
      <c r="B426" s="120" t="s">
        <v>593</v>
      </c>
      <c r="C426" s="149" t="s">
        <v>655</v>
      </c>
      <c r="D426" s="198" t="s">
        <v>594</v>
      </c>
      <c r="E426" s="199"/>
      <c r="F426" s="200"/>
      <c r="G426" s="149" t="s">
        <v>655</v>
      </c>
      <c r="H426" s="198" t="s">
        <v>595</v>
      </c>
      <c r="I426" s="200"/>
      <c r="J426" s="149" t="s">
        <v>655</v>
      </c>
    </row>
    <row r="427" spans="2:10" x14ac:dyDescent="0.3">
      <c r="B427" s="120" t="s">
        <v>596</v>
      </c>
      <c r="C427" s="149" t="s">
        <v>655</v>
      </c>
      <c r="D427" s="198" t="s">
        <v>597</v>
      </c>
      <c r="E427" s="199"/>
      <c r="F427" s="200"/>
      <c r="G427" s="149" t="s">
        <v>655</v>
      </c>
      <c r="H427" s="198" t="s">
        <v>598</v>
      </c>
      <c r="I427" s="200"/>
      <c r="J427" s="149" t="s">
        <v>688</v>
      </c>
    </row>
    <row r="428" spans="2:10" x14ac:dyDescent="0.3">
      <c r="B428" s="120" t="s">
        <v>599</v>
      </c>
      <c r="C428" s="149" t="s">
        <v>655</v>
      </c>
      <c r="D428" s="198" t="s">
        <v>600</v>
      </c>
      <c r="E428" s="199"/>
      <c r="F428" s="200"/>
      <c r="G428" s="149" t="s">
        <v>655</v>
      </c>
      <c r="H428" s="198" t="s">
        <v>601</v>
      </c>
      <c r="I428" s="200"/>
      <c r="J428" s="149" t="s">
        <v>688</v>
      </c>
    </row>
    <row r="429" spans="2:10" x14ac:dyDescent="0.3">
      <c r="B429" s="120" t="s">
        <v>602</v>
      </c>
      <c r="C429" s="149" t="s">
        <v>655</v>
      </c>
      <c r="D429" s="198" t="s">
        <v>603</v>
      </c>
      <c r="E429" s="199"/>
      <c r="F429" s="200"/>
      <c r="G429" s="149" t="s">
        <v>655</v>
      </c>
      <c r="H429" s="198" t="s">
        <v>604</v>
      </c>
      <c r="I429" s="200"/>
      <c r="J429" s="149" t="s">
        <v>688</v>
      </c>
    </row>
    <row r="430" spans="2:10" ht="14.5" thickBot="1" x14ac:dyDescent="0.35">
      <c r="B430" s="150" t="s">
        <v>605</v>
      </c>
      <c r="C430" s="151" t="s">
        <v>655</v>
      </c>
      <c r="D430" s="198" t="s">
        <v>606</v>
      </c>
      <c r="E430" s="199"/>
      <c r="F430" s="227" t="s">
        <v>655</v>
      </c>
      <c r="G430" s="228"/>
      <c r="H430" s="198" t="s">
        <v>607</v>
      </c>
      <c r="I430" s="200"/>
      <c r="J430" s="149" t="s">
        <v>688</v>
      </c>
    </row>
    <row r="431" spans="2:10" ht="14.5" thickBot="1" x14ac:dyDescent="0.35">
      <c r="B431" s="196" t="s">
        <v>608</v>
      </c>
      <c r="C431" s="197"/>
      <c r="D431" s="198" t="s">
        <v>609</v>
      </c>
      <c r="E431" s="199"/>
      <c r="F431" s="200"/>
      <c r="G431" s="149" t="s">
        <v>655</v>
      </c>
      <c r="H431" s="198" t="s">
        <v>610</v>
      </c>
      <c r="I431" s="200"/>
      <c r="J431" s="149" t="s">
        <v>688</v>
      </c>
    </row>
    <row r="432" spans="2:10" x14ac:dyDescent="0.3">
      <c r="B432" s="120" t="s">
        <v>611</v>
      </c>
      <c r="C432" s="149" t="s">
        <v>688</v>
      </c>
      <c r="D432" s="198" t="s">
        <v>612</v>
      </c>
      <c r="E432" s="199"/>
      <c r="F432" s="200"/>
      <c r="G432" s="149" t="s">
        <v>655</v>
      </c>
      <c r="H432" s="196" t="s">
        <v>613</v>
      </c>
      <c r="I432" s="201"/>
      <c r="J432" s="197"/>
    </row>
    <row r="433" spans="1:14" x14ac:dyDescent="0.3">
      <c r="B433" s="120" t="s">
        <v>614</v>
      </c>
      <c r="C433" s="149" t="s">
        <v>655</v>
      </c>
      <c r="D433" s="198" t="s">
        <v>615</v>
      </c>
      <c r="E433" s="199"/>
      <c r="F433" s="200"/>
      <c r="G433" s="149" t="s">
        <v>655</v>
      </c>
      <c r="H433" s="198" t="s">
        <v>616</v>
      </c>
      <c r="I433" s="200"/>
      <c r="J433" s="149" t="s">
        <v>655</v>
      </c>
    </row>
    <row r="434" spans="1:14" ht="14.5" thickBot="1" x14ac:dyDescent="0.35">
      <c r="B434" s="153" t="s">
        <v>617</v>
      </c>
      <c r="C434" s="149" t="s">
        <v>655</v>
      </c>
      <c r="D434" s="198" t="s">
        <v>618</v>
      </c>
      <c r="E434" s="199"/>
      <c r="F434" s="200"/>
      <c r="G434" s="149" t="s">
        <v>655</v>
      </c>
      <c r="H434" s="198" t="s">
        <v>619</v>
      </c>
      <c r="I434" s="200"/>
      <c r="J434" s="149" t="s">
        <v>655</v>
      </c>
    </row>
    <row r="435" spans="1:14" x14ac:dyDescent="0.3">
      <c r="B435" s="196" t="s">
        <v>620</v>
      </c>
      <c r="C435" s="197"/>
      <c r="D435" s="213" t="s">
        <v>154</v>
      </c>
      <c r="E435" s="214"/>
      <c r="F435" s="219" t="s">
        <v>655</v>
      </c>
      <c r="G435" s="212"/>
      <c r="H435" s="224" t="s">
        <v>154</v>
      </c>
      <c r="I435" s="219" t="s">
        <v>655</v>
      </c>
      <c r="J435" s="212"/>
    </row>
    <row r="436" spans="1:14" x14ac:dyDescent="0.3">
      <c r="B436" s="120" t="s">
        <v>621</v>
      </c>
      <c r="C436" s="149" t="s">
        <v>655</v>
      </c>
      <c r="D436" s="215"/>
      <c r="E436" s="216"/>
      <c r="F436" s="220"/>
      <c r="G436" s="221"/>
      <c r="H436" s="225"/>
      <c r="I436" s="220"/>
      <c r="J436" s="221"/>
    </row>
    <row r="437" spans="1:14" ht="14.5" thickBot="1" x14ac:dyDescent="0.35">
      <c r="B437" s="150" t="s">
        <v>622</v>
      </c>
      <c r="C437" s="151" t="s">
        <v>655</v>
      </c>
      <c r="D437" s="217"/>
      <c r="E437" s="218"/>
      <c r="F437" s="222"/>
      <c r="G437" s="223"/>
      <c r="H437" s="226"/>
      <c r="I437" s="222"/>
      <c r="J437" s="223"/>
    </row>
    <row r="438" spans="1:14" x14ac:dyDescent="0.3"/>
    <row r="439" spans="1:14" s="34" customFormat="1" ht="15" customHeight="1" thickBot="1" x14ac:dyDescent="0.35">
      <c r="A439" s="157" t="s">
        <v>563</v>
      </c>
      <c r="B439" s="171" t="s">
        <v>640</v>
      </c>
      <c r="C439" s="171"/>
      <c r="D439" s="171"/>
      <c r="E439" s="171"/>
      <c r="F439" s="171"/>
      <c r="G439" s="171"/>
      <c r="H439" s="171"/>
      <c r="I439" s="171"/>
      <c r="J439" s="171"/>
      <c r="N439" s="35"/>
    </row>
    <row r="440" spans="1:14" ht="14.5" thickBot="1" x14ac:dyDescent="0.35">
      <c r="B440" s="158" t="str">
        <f>"Click to review " &amp; MID(B439,1,12) &amp; " Activities"</f>
        <v>Click to review Strategy 3.2 Activities</v>
      </c>
    </row>
    <row r="441" spans="1:14" ht="14.5" thickBot="1" x14ac:dyDescent="0.35">
      <c r="B441" s="230" t="s">
        <v>568</v>
      </c>
      <c r="C441" s="231"/>
      <c r="D441" s="231"/>
      <c r="E441" s="231"/>
      <c r="F441" s="231"/>
      <c r="G441" s="231"/>
      <c r="H441" s="231"/>
      <c r="I441" s="231"/>
      <c r="J441" s="232"/>
    </row>
    <row r="442" spans="1:14" ht="14.5" thickBot="1" x14ac:dyDescent="0.35">
      <c r="B442" s="233" t="s">
        <v>655</v>
      </c>
      <c r="C442" s="234"/>
      <c r="D442" s="234"/>
      <c r="E442" s="234"/>
      <c r="F442" s="234"/>
      <c r="G442" s="234"/>
      <c r="H442" s="234"/>
      <c r="I442" s="234"/>
      <c r="J442" s="223"/>
    </row>
    <row r="443" spans="1:14" ht="14.5" thickBot="1" x14ac:dyDescent="0.35"/>
    <row r="444" spans="1:14" x14ac:dyDescent="0.3">
      <c r="B444" s="202" t="s">
        <v>569</v>
      </c>
      <c r="C444" s="203"/>
      <c r="D444" s="203"/>
      <c r="E444" s="203"/>
      <c r="F444" s="203"/>
      <c r="G444" s="203"/>
      <c r="H444" s="203"/>
      <c r="I444" s="203"/>
      <c r="J444" s="204"/>
    </row>
    <row r="445" spans="1:14" ht="25" x14ac:dyDescent="0.3">
      <c r="B445" s="146" t="s">
        <v>570</v>
      </c>
      <c r="C445" s="152" t="s">
        <v>571</v>
      </c>
      <c r="D445" s="152" t="s">
        <v>572</v>
      </c>
      <c r="E445" s="152" t="s">
        <v>573</v>
      </c>
      <c r="F445" s="152" t="s">
        <v>574</v>
      </c>
      <c r="G445" s="152" t="s">
        <v>575</v>
      </c>
      <c r="H445" s="187" t="s">
        <v>576</v>
      </c>
      <c r="I445" s="205"/>
      <c r="J445" s="206"/>
    </row>
    <row r="446" spans="1:14" ht="14.5" thickBot="1" x14ac:dyDescent="0.35">
      <c r="B446" s="147" t="s">
        <v>655</v>
      </c>
      <c r="C446" s="148" t="s">
        <v>655</v>
      </c>
      <c r="D446" s="148" t="s">
        <v>655</v>
      </c>
      <c r="E446" s="148" t="s">
        <v>688</v>
      </c>
      <c r="F446" s="148" t="s">
        <v>655</v>
      </c>
      <c r="G446" s="148" t="s">
        <v>655</v>
      </c>
      <c r="H446" s="207" t="s">
        <v>655</v>
      </c>
      <c r="I446" s="208"/>
      <c r="J446" s="209"/>
    </row>
    <row r="447" spans="1:14" ht="14.5" thickBot="1" x14ac:dyDescent="0.35"/>
    <row r="448" spans="1:14" x14ac:dyDescent="0.3">
      <c r="B448" s="202" t="s">
        <v>577</v>
      </c>
      <c r="C448" s="203"/>
      <c r="D448" s="203"/>
      <c r="E448" s="203"/>
      <c r="F448" s="203"/>
      <c r="G448" s="203"/>
      <c r="H448" s="203"/>
      <c r="I448" s="203"/>
      <c r="J448" s="204"/>
    </row>
    <row r="449" spans="2:10" ht="14.5" thickBot="1" x14ac:dyDescent="0.35">
      <c r="B449" s="210" t="s">
        <v>689</v>
      </c>
      <c r="C449" s="211"/>
      <c r="D449" s="211"/>
      <c r="E449" s="211"/>
      <c r="F449" s="211"/>
      <c r="G449" s="211"/>
      <c r="H449" s="211"/>
      <c r="I449" s="211"/>
      <c r="J449" s="212"/>
    </row>
    <row r="450" spans="2:10" x14ac:dyDescent="0.3">
      <c r="B450" s="196" t="s">
        <v>578</v>
      </c>
      <c r="C450" s="197"/>
      <c r="D450" s="196" t="s">
        <v>579</v>
      </c>
      <c r="E450" s="201"/>
      <c r="F450" s="201"/>
      <c r="G450" s="197"/>
      <c r="H450" s="196" t="s">
        <v>580</v>
      </c>
      <c r="I450" s="201"/>
      <c r="J450" s="197"/>
    </row>
    <row r="451" spans="2:10" x14ac:dyDescent="0.3">
      <c r="B451" s="120" t="s">
        <v>581</v>
      </c>
      <c r="C451" s="149" t="s">
        <v>655</v>
      </c>
      <c r="D451" s="198" t="s">
        <v>582</v>
      </c>
      <c r="E451" s="199"/>
      <c r="F451" s="200"/>
      <c r="G451" s="149" t="s">
        <v>655</v>
      </c>
      <c r="H451" s="198" t="s">
        <v>583</v>
      </c>
      <c r="I451" s="200"/>
      <c r="J451" s="149" t="s">
        <v>655</v>
      </c>
    </row>
    <row r="452" spans="2:10" x14ac:dyDescent="0.3">
      <c r="B452" s="120" t="s">
        <v>584</v>
      </c>
      <c r="C452" s="149" t="s">
        <v>655</v>
      </c>
      <c r="D452" s="198" t="s">
        <v>585</v>
      </c>
      <c r="E452" s="199"/>
      <c r="F452" s="200"/>
      <c r="G452" s="149" t="s">
        <v>655</v>
      </c>
      <c r="H452" s="198" t="s">
        <v>586</v>
      </c>
      <c r="I452" s="200"/>
      <c r="J452" s="149" t="s">
        <v>655</v>
      </c>
    </row>
    <row r="453" spans="2:10" ht="14.5" thickBot="1" x14ac:dyDescent="0.35">
      <c r="B453" s="150" t="s">
        <v>587</v>
      </c>
      <c r="C453" s="151" t="s">
        <v>655</v>
      </c>
      <c r="D453" s="198" t="s">
        <v>588</v>
      </c>
      <c r="E453" s="199"/>
      <c r="F453" s="200"/>
      <c r="G453" s="149" t="s">
        <v>655</v>
      </c>
      <c r="H453" s="198" t="s">
        <v>589</v>
      </c>
      <c r="I453" s="200"/>
      <c r="J453" s="149" t="s">
        <v>655</v>
      </c>
    </row>
    <row r="454" spans="2:10" x14ac:dyDescent="0.3">
      <c r="B454" s="196" t="s">
        <v>590</v>
      </c>
      <c r="C454" s="197"/>
      <c r="D454" s="198" t="s">
        <v>591</v>
      </c>
      <c r="E454" s="199"/>
      <c r="F454" s="200"/>
      <c r="G454" s="149" t="s">
        <v>655</v>
      </c>
      <c r="H454" s="198" t="s">
        <v>592</v>
      </c>
      <c r="I454" s="200"/>
      <c r="J454" s="149" t="s">
        <v>655</v>
      </c>
    </row>
    <row r="455" spans="2:10" x14ac:dyDescent="0.3">
      <c r="B455" s="120" t="s">
        <v>593</v>
      </c>
      <c r="C455" s="149" t="s">
        <v>655</v>
      </c>
      <c r="D455" s="198" t="s">
        <v>594</v>
      </c>
      <c r="E455" s="199"/>
      <c r="F455" s="200"/>
      <c r="G455" s="149" t="s">
        <v>655</v>
      </c>
      <c r="H455" s="198" t="s">
        <v>595</v>
      </c>
      <c r="I455" s="200"/>
      <c r="J455" s="149" t="s">
        <v>688</v>
      </c>
    </row>
    <row r="456" spans="2:10" x14ac:dyDescent="0.3">
      <c r="B456" s="120" t="s">
        <v>596</v>
      </c>
      <c r="C456" s="149" t="s">
        <v>655</v>
      </c>
      <c r="D456" s="198" t="s">
        <v>597</v>
      </c>
      <c r="E456" s="199"/>
      <c r="F456" s="200"/>
      <c r="G456" s="149" t="s">
        <v>655</v>
      </c>
      <c r="H456" s="198" t="s">
        <v>598</v>
      </c>
      <c r="I456" s="200"/>
      <c r="J456" s="149" t="s">
        <v>688</v>
      </c>
    </row>
    <row r="457" spans="2:10" x14ac:dyDescent="0.3">
      <c r="B457" s="120" t="s">
        <v>599</v>
      </c>
      <c r="C457" s="149" t="s">
        <v>655</v>
      </c>
      <c r="D457" s="198" t="s">
        <v>600</v>
      </c>
      <c r="E457" s="199"/>
      <c r="F457" s="200"/>
      <c r="G457" s="149" t="s">
        <v>655</v>
      </c>
      <c r="H457" s="198" t="s">
        <v>601</v>
      </c>
      <c r="I457" s="200"/>
      <c r="J457" s="149" t="s">
        <v>688</v>
      </c>
    </row>
    <row r="458" spans="2:10" x14ac:dyDescent="0.3">
      <c r="B458" s="120" t="s">
        <v>602</v>
      </c>
      <c r="C458" s="149" t="s">
        <v>655</v>
      </c>
      <c r="D458" s="198" t="s">
        <v>603</v>
      </c>
      <c r="E458" s="199"/>
      <c r="F458" s="200"/>
      <c r="G458" s="149" t="s">
        <v>655</v>
      </c>
      <c r="H458" s="198" t="s">
        <v>604</v>
      </c>
      <c r="I458" s="200"/>
      <c r="J458" s="149" t="s">
        <v>688</v>
      </c>
    </row>
    <row r="459" spans="2:10" ht="14.5" thickBot="1" x14ac:dyDescent="0.35">
      <c r="B459" s="150" t="s">
        <v>605</v>
      </c>
      <c r="C459" s="151" t="s">
        <v>655</v>
      </c>
      <c r="D459" s="198" t="s">
        <v>606</v>
      </c>
      <c r="E459" s="199"/>
      <c r="F459" s="227" t="s">
        <v>655</v>
      </c>
      <c r="G459" s="228"/>
      <c r="H459" s="198" t="s">
        <v>607</v>
      </c>
      <c r="I459" s="200"/>
      <c r="J459" s="149" t="s">
        <v>688</v>
      </c>
    </row>
    <row r="460" spans="2:10" ht="14.5" thickBot="1" x14ac:dyDescent="0.35">
      <c r="B460" s="196" t="s">
        <v>608</v>
      </c>
      <c r="C460" s="197"/>
      <c r="D460" s="198" t="s">
        <v>609</v>
      </c>
      <c r="E460" s="199"/>
      <c r="F460" s="200"/>
      <c r="G460" s="149" t="s">
        <v>655</v>
      </c>
      <c r="H460" s="198" t="s">
        <v>610</v>
      </c>
      <c r="I460" s="200"/>
      <c r="J460" s="149" t="s">
        <v>688</v>
      </c>
    </row>
    <row r="461" spans="2:10" x14ac:dyDescent="0.3">
      <c r="B461" s="120" t="s">
        <v>611</v>
      </c>
      <c r="C461" s="149" t="s">
        <v>688</v>
      </c>
      <c r="D461" s="198" t="s">
        <v>612</v>
      </c>
      <c r="E461" s="199"/>
      <c r="F461" s="200"/>
      <c r="G461" s="149" t="s">
        <v>655</v>
      </c>
      <c r="H461" s="196" t="s">
        <v>613</v>
      </c>
      <c r="I461" s="201"/>
      <c r="J461" s="197"/>
    </row>
    <row r="462" spans="2:10" x14ac:dyDescent="0.3">
      <c r="B462" s="120" t="s">
        <v>614</v>
      </c>
      <c r="C462" s="149" t="s">
        <v>655</v>
      </c>
      <c r="D462" s="198" t="s">
        <v>615</v>
      </c>
      <c r="E462" s="199"/>
      <c r="F462" s="200"/>
      <c r="G462" s="149" t="s">
        <v>655</v>
      </c>
      <c r="H462" s="198" t="s">
        <v>616</v>
      </c>
      <c r="I462" s="200"/>
      <c r="J462" s="149" t="s">
        <v>655</v>
      </c>
    </row>
    <row r="463" spans="2:10" ht="14.5" thickBot="1" x14ac:dyDescent="0.35">
      <c r="B463" s="153" t="s">
        <v>617</v>
      </c>
      <c r="C463" s="149" t="s">
        <v>655</v>
      </c>
      <c r="D463" s="198" t="s">
        <v>618</v>
      </c>
      <c r="E463" s="199"/>
      <c r="F463" s="200"/>
      <c r="G463" s="149" t="s">
        <v>655</v>
      </c>
      <c r="H463" s="198" t="s">
        <v>619</v>
      </c>
      <c r="I463" s="200"/>
      <c r="J463" s="149" t="s">
        <v>655</v>
      </c>
    </row>
    <row r="464" spans="2:10" x14ac:dyDescent="0.3">
      <c r="B464" s="196" t="s">
        <v>620</v>
      </c>
      <c r="C464" s="197"/>
      <c r="D464" s="213" t="s">
        <v>154</v>
      </c>
      <c r="E464" s="214"/>
      <c r="F464" s="219" t="s">
        <v>655</v>
      </c>
      <c r="G464" s="212"/>
      <c r="H464" s="224" t="s">
        <v>154</v>
      </c>
      <c r="I464" s="219" t="s">
        <v>655</v>
      </c>
      <c r="J464" s="212"/>
    </row>
    <row r="465" spans="1:10" x14ac:dyDescent="0.3">
      <c r="B465" s="120" t="s">
        <v>621</v>
      </c>
      <c r="C465" s="149" t="s">
        <v>655</v>
      </c>
      <c r="D465" s="215"/>
      <c r="E465" s="216"/>
      <c r="F465" s="220"/>
      <c r="G465" s="221"/>
      <c r="H465" s="225"/>
      <c r="I465" s="220"/>
      <c r="J465" s="221"/>
    </row>
    <row r="466" spans="1:10" ht="14.5" thickBot="1" x14ac:dyDescent="0.35">
      <c r="B466" s="150" t="s">
        <v>622</v>
      </c>
      <c r="C466" s="151" t="s">
        <v>655</v>
      </c>
      <c r="D466" s="217"/>
      <c r="E466" s="218"/>
      <c r="F466" s="222"/>
      <c r="G466" s="223"/>
      <c r="H466" s="226"/>
      <c r="I466" s="222"/>
      <c r="J466" s="223"/>
    </row>
    <row r="467" spans="1:10" x14ac:dyDescent="0.3"/>
    <row r="468" spans="1:10" s="34" customFormat="1" ht="15" customHeight="1" thickBot="1" x14ac:dyDescent="0.35">
      <c r="A468" s="157" t="s">
        <v>563</v>
      </c>
      <c r="B468" s="171" t="s">
        <v>641</v>
      </c>
      <c r="C468" s="171"/>
      <c r="D468" s="171"/>
      <c r="E468" s="171"/>
      <c r="F468" s="171"/>
      <c r="G468" s="171"/>
      <c r="H468" s="171"/>
      <c r="I468" s="171"/>
      <c r="J468" s="171"/>
    </row>
    <row r="469" spans="1:10" ht="14.5" thickBot="1" x14ac:dyDescent="0.35">
      <c r="B469" s="158" t="str">
        <f>"Click to review " &amp; MID(B468,1,12) &amp; " Activities"</f>
        <v>Click to review Strategy 4.1 Activities</v>
      </c>
    </row>
    <row r="470" spans="1:10" ht="14.5" thickBot="1" x14ac:dyDescent="0.35">
      <c r="B470" s="230" t="s">
        <v>568</v>
      </c>
      <c r="C470" s="231"/>
      <c r="D470" s="231"/>
      <c r="E470" s="231"/>
      <c r="F470" s="231"/>
      <c r="G470" s="231"/>
      <c r="H470" s="231"/>
      <c r="I470" s="231"/>
      <c r="J470" s="232"/>
    </row>
    <row r="471" spans="1:10" ht="14.5" thickBot="1" x14ac:dyDescent="0.35">
      <c r="B471" s="233" t="s">
        <v>687</v>
      </c>
      <c r="C471" s="234"/>
      <c r="D471" s="234"/>
      <c r="E471" s="234"/>
      <c r="F471" s="234"/>
      <c r="G471" s="234"/>
      <c r="H471" s="234"/>
      <c r="I471" s="234"/>
      <c r="J471" s="223"/>
    </row>
    <row r="472" spans="1:10" ht="14.5" thickBot="1" x14ac:dyDescent="0.35"/>
    <row r="473" spans="1:10" x14ac:dyDescent="0.3">
      <c r="B473" s="202" t="s">
        <v>569</v>
      </c>
      <c r="C473" s="203"/>
      <c r="D473" s="203"/>
      <c r="E473" s="203"/>
      <c r="F473" s="203"/>
      <c r="G473" s="203"/>
      <c r="H473" s="203"/>
      <c r="I473" s="203"/>
      <c r="J473" s="204"/>
    </row>
    <row r="474" spans="1:10" ht="25" x14ac:dyDescent="0.3">
      <c r="B474" s="146" t="s">
        <v>570</v>
      </c>
      <c r="C474" s="152" t="s">
        <v>571</v>
      </c>
      <c r="D474" s="152" t="s">
        <v>572</v>
      </c>
      <c r="E474" s="152" t="s">
        <v>573</v>
      </c>
      <c r="F474" s="152" t="s">
        <v>574</v>
      </c>
      <c r="G474" s="152" t="s">
        <v>575</v>
      </c>
      <c r="H474" s="187" t="s">
        <v>576</v>
      </c>
      <c r="I474" s="205"/>
      <c r="J474" s="206"/>
    </row>
    <row r="475" spans="1:10" ht="14.5" thickBot="1" x14ac:dyDescent="0.35">
      <c r="B475" s="147" t="s">
        <v>655</v>
      </c>
      <c r="C475" s="148" t="s">
        <v>655</v>
      </c>
      <c r="D475" s="148" t="s">
        <v>655</v>
      </c>
      <c r="E475" s="148" t="s">
        <v>688</v>
      </c>
      <c r="F475" s="148" t="s">
        <v>655</v>
      </c>
      <c r="G475" s="148" t="s">
        <v>655</v>
      </c>
      <c r="H475" s="207" t="s">
        <v>655</v>
      </c>
      <c r="I475" s="208"/>
      <c r="J475" s="209"/>
    </row>
    <row r="476" spans="1:10" ht="14.5" thickBot="1" x14ac:dyDescent="0.35"/>
    <row r="477" spans="1:10" x14ac:dyDescent="0.3">
      <c r="B477" s="202" t="s">
        <v>577</v>
      </c>
      <c r="C477" s="203"/>
      <c r="D477" s="203"/>
      <c r="E477" s="203"/>
      <c r="F477" s="203"/>
      <c r="G477" s="203"/>
      <c r="H477" s="203"/>
      <c r="I477" s="203"/>
      <c r="J477" s="204"/>
    </row>
    <row r="478" spans="1:10" ht="14.5" thickBot="1" x14ac:dyDescent="0.35">
      <c r="B478" s="210" t="s">
        <v>689</v>
      </c>
      <c r="C478" s="211"/>
      <c r="D478" s="211"/>
      <c r="E478" s="211"/>
      <c r="F478" s="211"/>
      <c r="G478" s="211"/>
      <c r="H478" s="211"/>
      <c r="I478" s="211"/>
      <c r="J478" s="212"/>
    </row>
    <row r="479" spans="1:10" x14ac:dyDescent="0.3">
      <c r="B479" s="196" t="s">
        <v>578</v>
      </c>
      <c r="C479" s="197"/>
      <c r="D479" s="196" t="s">
        <v>579</v>
      </c>
      <c r="E479" s="201"/>
      <c r="F479" s="201"/>
      <c r="G479" s="197"/>
      <c r="H479" s="196" t="s">
        <v>580</v>
      </c>
      <c r="I479" s="201"/>
      <c r="J479" s="197"/>
    </row>
    <row r="480" spans="1:10" x14ac:dyDescent="0.3">
      <c r="B480" s="120" t="s">
        <v>581</v>
      </c>
      <c r="C480" s="149" t="s">
        <v>655</v>
      </c>
      <c r="D480" s="198" t="s">
        <v>582</v>
      </c>
      <c r="E480" s="199"/>
      <c r="F480" s="200"/>
      <c r="G480" s="149" t="s">
        <v>655</v>
      </c>
      <c r="H480" s="198" t="s">
        <v>583</v>
      </c>
      <c r="I480" s="200"/>
      <c r="J480" s="149" t="s">
        <v>655</v>
      </c>
    </row>
    <row r="481" spans="2:10" x14ac:dyDescent="0.3">
      <c r="B481" s="120" t="s">
        <v>584</v>
      </c>
      <c r="C481" s="149" t="s">
        <v>655</v>
      </c>
      <c r="D481" s="198" t="s">
        <v>585</v>
      </c>
      <c r="E481" s="199"/>
      <c r="F481" s="200"/>
      <c r="G481" s="149" t="s">
        <v>655</v>
      </c>
      <c r="H481" s="198" t="s">
        <v>586</v>
      </c>
      <c r="I481" s="200"/>
      <c r="J481" s="149" t="s">
        <v>655</v>
      </c>
    </row>
    <row r="482" spans="2:10" ht="14.5" thickBot="1" x14ac:dyDescent="0.35">
      <c r="B482" s="150" t="s">
        <v>587</v>
      </c>
      <c r="C482" s="151" t="s">
        <v>655</v>
      </c>
      <c r="D482" s="198" t="s">
        <v>588</v>
      </c>
      <c r="E482" s="199"/>
      <c r="F482" s="200"/>
      <c r="G482" s="149" t="s">
        <v>655</v>
      </c>
      <c r="H482" s="198" t="s">
        <v>589</v>
      </c>
      <c r="I482" s="200"/>
      <c r="J482" s="149" t="s">
        <v>655</v>
      </c>
    </row>
    <row r="483" spans="2:10" x14ac:dyDescent="0.3">
      <c r="B483" s="196" t="s">
        <v>590</v>
      </c>
      <c r="C483" s="197"/>
      <c r="D483" s="198" t="s">
        <v>591</v>
      </c>
      <c r="E483" s="199"/>
      <c r="F483" s="200"/>
      <c r="G483" s="149" t="s">
        <v>655</v>
      </c>
      <c r="H483" s="198" t="s">
        <v>592</v>
      </c>
      <c r="I483" s="200"/>
      <c r="J483" s="149" t="s">
        <v>655</v>
      </c>
    </row>
    <row r="484" spans="2:10" x14ac:dyDescent="0.3">
      <c r="B484" s="120" t="s">
        <v>593</v>
      </c>
      <c r="C484" s="149" t="s">
        <v>655</v>
      </c>
      <c r="D484" s="198" t="s">
        <v>594</v>
      </c>
      <c r="E484" s="199"/>
      <c r="F484" s="200"/>
      <c r="G484" s="149" t="s">
        <v>655</v>
      </c>
      <c r="H484" s="198" t="s">
        <v>595</v>
      </c>
      <c r="I484" s="200"/>
      <c r="J484" s="149" t="s">
        <v>655</v>
      </c>
    </row>
    <row r="485" spans="2:10" x14ac:dyDescent="0.3">
      <c r="B485" s="120" t="s">
        <v>596</v>
      </c>
      <c r="C485" s="149" t="s">
        <v>655</v>
      </c>
      <c r="D485" s="198" t="s">
        <v>597</v>
      </c>
      <c r="E485" s="199"/>
      <c r="F485" s="200"/>
      <c r="G485" s="149" t="s">
        <v>655</v>
      </c>
      <c r="H485" s="198" t="s">
        <v>598</v>
      </c>
      <c r="I485" s="200"/>
      <c r="J485" s="149" t="s">
        <v>688</v>
      </c>
    </row>
    <row r="486" spans="2:10" x14ac:dyDescent="0.3">
      <c r="B486" s="120" t="s">
        <v>599</v>
      </c>
      <c r="C486" s="149" t="s">
        <v>655</v>
      </c>
      <c r="D486" s="198" t="s">
        <v>600</v>
      </c>
      <c r="E486" s="199"/>
      <c r="F486" s="200"/>
      <c r="G486" s="149" t="s">
        <v>655</v>
      </c>
      <c r="H486" s="198" t="s">
        <v>601</v>
      </c>
      <c r="I486" s="200"/>
      <c r="J486" s="149" t="s">
        <v>688</v>
      </c>
    </row>
    <row r="487" spans="2:10" x14ac:dyDescent="0.3">
      <c r="B487" s="120" t="s">
        <v>602</v>
      </c>
      <c r="C487" s="149" t="s">
        <v>655</v>
      </c>
      <c r="D487" s="198" t="s">
        <v>603</v>
      </c>
      <c r="E487" s="199"/>
      <c r="F487" s="200"/>
      <c r="G487" s="149" t="s">
        <v>655</v>
      </c>
      <c r="H487" s="198" t="s">
        <v>604</v>
      </c>
      <c r="I487" s="200"/>
      <c r="J487" s="149" t="s">
        <v>688</v>
      </c>
    </row>
    <row r="488" spans="2:10" ht="14.5" thickBot="1" x14ac:dyDescent="0.35">
      <c r="B488" s="150" t="s">
        <v>605</v>
      </c>
      <c r="C488" s="151" t="s">
        <v>655</v>
      </c>
      <c r="D488" s="198" t="s">
        <v>606</v>
      </c>
      <c r="E488" s="199"/>
      <c r="F488" s="227" t="s">
        <v>655</v>
      </c>
      <c r="G488" s="228"/>
      <c r="H488" s="198" t="s">
        <v>607</v>
      </c>
      <c r="I488" s="200"/>
      <c r="J488" s="149" t="s">
        <v>688</v>
      </c>
    </row>
    <row r="489" spans="2:10" ht="14.5" thickBot="1" x14ac:dyDescent="0.35">
      <c r="B489" s="196" t="s">
        <v>608</v>
      </c>
      <c r="C489" s="197"/>
      <c r="D489" s="198" t="s">
        <v>609</v>
      </c>
      <c r="E489" s="199"/>
      <c r="F489" s="200"/>
      <c r="G489" s="149" t="s">
        <v>655</v>
      </c>
      <c r="H489" s="198" t="s">
        <v>610</v>
      </c>
      <c r="I489" s="200"/>
      <c r="J489" s="149" t="s">
        <v>688</v>
      </c>
    </row>
    <row r="490" spans="2:10" x14ac:dyDescent="0.3">
      <c r="B490" s="120" t="s">
        <v>611</v>
      </c>
      <c r="C490" s="149" t="s">
        <v>688</v>
      </c>
      <c r="D490" s="198" t="s">
        <v>612</v>
      </c>
      <c r="E490" s="199"/>
      <c r="F490" s="200"/>
      <c r="G490" s="149" t="s">
        <v>655</v>
      </c>
      <c r="H490" s="196" t="s">
        <v>613</v>
      </c>
      <c r="I490" s="201"/>
      <c r="J490" s="197"/>
    </row>
    <row r="491" spans="2:10" x14ac:dyDescent="0.3">
      <c r="B491" s="120" t="s">
        <v>614</v>
      </c>
      <c r="C491" s="149" t="s">
        <v>655</v>
      </c>
      <c r="D491" s="198" t="s">
        <v>615</v>
      </c>
      <c r="E491" s="199"/>
      <c r="F491" s="200"/>
      <c r="G491" s="149" t="s">
        <v>655</v>
      </c>
      <c r="H491" s="198" t="s">
        <v>616</v>
      </c>
      <c r="I491" s="200"/>
      <c r="J491" s="149" t="s">
        <v>655</v>
      </c>
    </row>
    <row r="492" spans="2:10" ht="14.5" thickBot="1" x14ac:dyDescent="0.35">
      <c r="B492" s="153" t="s">
        <v>617</v>
      </c>
      <c r="C492" s="149" t="s">
        <v>655</v>
      </c>
      <c r="D492" s="198" t="s">
        <v>618</v>
      </c>
      <c r="E492" s="199"/>
      <c r="F492" s="200"/>
      <c r="G492" s="149" t="s">
        <v>655</v>
      </c>
      <c r="H492" s="198" t="s">
        <v>619</v>
      </c>
      <c r="I492" s="200"/>
      <c r="J492" s="149" t="s">
        <v>655</v>
      </c>
    </row>
    <row r="493" spans="2:10" x14ac:dyDescent="0.3">
      <c r="B493" s="196" t="s">
        <v>620</v>
      </c>
      <c r="C493" s="197"/>
      <c r="D493" s="213" t="s">
        <v>154</v>
      </c>
      <c r="E493" s="214"/>
      <c r="F493" s="219" t="s">
        <v>655</v>
      </c>
      <c r="G493" s="212"/>
      <c r="H493" s="224" t="s">
        <v>154</v>
      </c>
      <c r="I493" s="219" t="s">
        <v>655</v>
      </c>
      <c r="J493" s="212"/>
    </row>
    <row r="494" spans="2:10" x14ac:dyDescent="0.3">
      <c r="B494" s="120" t="s">
        <v>621</v>
      </c>
      <c r="C494" s="149" t="s">
        <v>655</v>
      </c>
      <c r="D494" s="215"/>
      <c r="E494" s="216"/>
      <c r="F494" s="220"/>
      <c r="G494" s="221"/>
      <c r="H494" s="225"/>
      <c r="I494" s="220"/>
      <c r="J494" s="221"/>
    </row>
    <row r="495" spans="2:10" ht="14.5" thickBot="1" x14ac:dyDescent="0.35">
      <c r="B495" s="150" t="s">
        <v>622</v>
      </c>
      <c r="C495" s="151" t="s">
        <v>655</v>
      </c>
      <c r="D495" s="217"/>
      <c r="E495" s="218"/>
      <c r="F495" s="222"/>
      <c r="G495" s="223"/>
      <c r="H495" s="226"/>
      <c r="I495" s="222"/>
      <c r="J495" s="223"/>
    </row>
    <row r="496" spans="2:10" x14ac:dyDescent="0.3"/>
    <row r="497" spans="1:10" s="34" customFormat="1" ht="14.5" thickBot="1" x14ac:dyDescent="0.35">
      <c r="A497" s="116" t="s">
        <v>563</v>
      </c>
      <c r="B497" s="171" t="s">
        <v>642</v>
      </c>
      <c r="C497" s="171"/>
      <c r="D497" s="171"/>
      <c r="E497" s="171"/>
      <c r="F497" s="171"/>
      <c r="G497" s="171"/>
      <c r="H497" s="171"/>
      <c r="I497" s="171"/>
      <c r="J497" s="171"/>
    </row>
    <row r="498" spans="1:10" ht="14.5" thickBot="1" x14ac:dyDescent="0.35">
      <c r="B498" s="158" t="str">
        <f>"Click to review " &amp; MID(B497,1,12) &amp; " Activities"</f>
        <v>Click to review Strategy 4.2 Activities</v>
      </c>
    </row>
    <row r="499" spans="1:10" ht="14.5" thickBot="1" x14ac:dyDescent="0.35">
      <c r="B499" s="230" t="s">
        <v>568</v>
      </c>
      <c r="C499" s="231"/>
      <c r="D499" s="231"/>
      <c r="E499" s="231"/>
      <c r="F499" s="231"/>
      <c r="G499" s="231"/>
      <c r="H499" s="231"/>
      <c r="I499" s="231"/>
      <c r="J499" s="232"/>
    </row>
    <row r="500" spans="1:10" ht="14.5" thickBot="1" x14ac:dyDescent="0.35">
      <c r="B500" s="233" t="s">
        <v>687</v>
      </c>
      <c r="C500" s="234"/>
      <c r="D500" s="234"/>
      <c r="E500" s="234"/>
      <c r="F500" s="234"/>
      <c r="G500" s="234"/>
      <c r="H500" s="234"/>
      <c r="I500" s="234"/>
      <c r="J500" s="223"/>
    </row>
    <row r="501" spans="1:10" ht="14.5" thickBot="1" x14ac:dyDescent="0.35"/>
    <row r="502" spans="1:10" x14ac:dyDescent="0.3">
      <c r="B502" s="202" t="s">
        <v>569</v>
      </c>
      <c r="C502" s="203"/>
      <c r="D502" s="203"/>
      <c r="E502" s="203"/>
      <c r="F502" s="203"/>
      <c r="G502" s="203"/>
      <c r="H502" s="203"/>
      <c r="I502" s="203"/>
      <c r="J502" s="204"/>
    </row>
    <row r="503" spans="1:10" ht="25" x14ac:dyDescent="0.3">
      <c r="B503" s="146" t="s">
        <v>570</v>
      </c>
      <c r="C503" s="152" t="s">
        <v>571</v>
      </c>
      <c r="D503" s="152" t="s">
        <v>572</v>
      </c>
      <c r="E503" s="152" t="s">
        <v>573</v>
      </c>
      <c r="F503" s="152" t="s">
        <v>574</v>
      </c>
      <c r="G503" s="152" t="s">
        <v>575</v>
      </c>
      <c r="H503" s="187" t="s">
        <v>576</v>
      </c>
      <c r="I503" s="205"/>
      <c r="J503" s="206"/>
    </row>
    <row r="504" spans="1:10" ht="14.5" thickBot="1" x14ac:dyDescent="0.35">
      <c r="B504" s="147" t="s">
        <v>655</v>
      </c>
      <c r="C504" s="148" t="s">
        <v>655</v>
      </c>
      <c r="D504" s="148" t="s">
        <v>655</v>
      </c>
      <c r="E504" s="148" t="s">
        <v>688</v>
      </c>
      <c r="F504" s="148" t="s">
        <v>655</v>
      </c>
      <c r="G504" s="148" t="s">
        <v>688</v>
      </c>
      <c r="H504" s="207" t="s">
        <v>655</v>
      </c>
      <c r="I504" s="208"/>
      <c r="J504" s="209"/>
    </row>
    <row r="505" spans="1:10" ht="14.5" thickBot="1" x14ac:dyDescent="0.35"/>
    <row r="506" spans="1:10" x14ac:dyDescent="0.3">
      <c r="B506" s="202" t="s">
        <v>577</v>
      </c>
      <c r="C506" s="203"/>
      <c r="D506" s="203"/>
      <c r="E506" s="203"/>
      <c r="F506" s="203"/>
      <c r="G506" s="203"/>
      <c r="H506" s="203"/>
      <c r="I506" s="203"/>
      <c r="J506" s="204"/>
    </row>
    <row r="507" spans="1:10" ht="14.5" thickBot="1" x14ac:dyDescent="0.35">
      <c r="B507" s="210" t="s">
        <v>689</v>
      </c>
      <c r="C507" s="211"/>
      <c r="D507" s="211"/>
      <c r="E507" s="211"/>
      <c r="F507" s="211"/>
      <c r="G507" s="211"/>
      <c r="H507" s="211"/>
      <c r="I507" s="211"/>
      <c r="J507" s="212"/>
    </row>
    <row r="508" spans="1:10" x14ac:dyDescent="0.3">
      <c r="B508" s="196" t="s">
        <v>578</v>
      </c>
      <c r="C508" s="197"/>
      <c r="D508" s="196" t="s">
        <v>579</v>
      </c>
      <c r="E508" s="201"/>
      <c r="F508" s="201"/>
      <c r="G508" s="197"/>
      <c r="H508" s="196" t="s">
        <v>580</v>
      </c>
      <c r="I508" s="201"/>
      <c r="J508" s="197"/>
    </row>
    <row r="509" spans="1:10" x14ac:dyDescent="0.3">
      <c r="B509" s="120" t="s">
        <v>581</v>
      </c>
      <c r="C509" s="149" t="s">
        <v>655</v>
      </c>
      <c r="D509" s="198" t="s">
        <v>582</v>
      </c>
      <c r="E509" s="199"/>
      <c r="F509" s="200"/>
      <c r="G509" s="149" t="s">
        <v>655</v>
      </c>
      <c r="H509" s="198" t="s">
        <v>583</v>
      </c>
      <c r="I509" s="200"/>
      <c r="J509" s="149" t="s">
        <v>655</v>
      </c>
    </row>
    <row r="510" spans="1:10" x14ac:dyDescent="0.3">
      <c r="B510" s="120" t="s">
        <v>584</v>
      </c>
      <c r="C510" s="149" t="s">
        <v>655</v>
      </c>
      <c r="D510" s="198" t="s">
        <v>585</v>
      </c>
      <c r="E510" s="199"/>
      <c r="F510" s="200"/>
      <c r="G510" s="149" t="s">
        <v>655</v>
      </c>
      <c r="H510" s="198" t="s">
        <v>586</v>
      </c>
      <c r="I510" s="200"/>
      <c r="J510" s="149" t="s">
        <v>655</v>
      </c>
    </row>
    <row r="511" spans="1:10" ht="14.5" thickBot="1" x14ac:dyDescent="0.35">
      <c r="B511" s="150" t="s">
        <v>587</v>
      </c>
      <c r="C511" s="151" t="s">
        <v>655</v>
      </c>
      <c r="D511" s="198" t="s">
        <v>588</v>
      </c>
      <c r="E511" s="199"/>
      <c r="F511" s="200"/>
      <c r="G511" s="149" t="s">
        <v>655</v>
      </c>
      <c r="H511" s="198" t="s">
        <v>589</v>
      </c>
      <c r="I511" s="200"/>
      <c r="J511" s="149" t="s">
        <v>655</v>
      </c>
    </row>
    <row r="512" spans="1:10" x14ac:dyDescent="0.3">
      <c r="B512" s="196" t="s">
        <v>590</v>
      </c>
      <c r="C512" s="197"/>
      <c r="D512" s="198" t="s">
        <v>591</v>
      </c>
      <c r="E512" s="199"/>
      <c r="F512" s="200"/>
      <c r="G512" s="149" t="s">
        <v>655</v>
      </c>
      <c r="H512" s="198" t="s">
        <v>592</v>
      </c>
      <c r="I512" s="200"/>
      <c r="J512" s="149" t="s">
        <v>655</v>
      </c>
    </row>
    <row r="513" spans="1:12" x14ac:dyDescent="0.3">
      <c r="B513" s="120" t="s">
        <v>593</v>
      </c>
      <c r="C513" s="149" t="s">
        <v>655</v>
      </c>
      <c r="D513" s="198" t="s">
        <v>594</v>
      </c>
      <c r="E513" s="199"/>
      <c r="F513" s="200"/>
      <c r="G513" s="149" t="s">
        <v>655</v>
      </c>
      <c r="H513" s="198" t="s">
        <v>595</v>
      </c>
      <c r="I513" s="200"/>
      <c r="J513" s="149" t="s">
        <v>655</v>
      </c>
    </row>
    <row r="514" spans="1:12" x14ac:dyDescent="0.3">
      <c r="B514" s="120" t="s">
        <v>596</v>
      </c>
      <c r="C514" s="149" t="s">
        <v>655</v>
      </c>
      <c r="D514" s="198" t="s">
        <v>597</v>
      </c>
      <c r="E514" s="199"/>
      <c r="F514" s="200"/>
      <c r="G514" s="149" t="s">
        <v>655</v>
      </c>
      <c r="H514" s="198" t="s">
        <v>598</v>
      </c>
      <c r="I514" s="200"/>
      <c r="J514" s="149" t="s">
        <v>688</v>
      </c>
    </row>
    <row r="515" spans="1:12" x14ac:dyDescent="0.3">
      <c r="B515" s="120" t="s">
        <v>599</v>
      </c>
      <c r="C515" s="149" t="s">
        <v>655</v>
      </c>
      <c r="D515" s="198" t="s">
        <v>600</v>
      </c>
      <c r="E515" s="199"/>
      <c r="F515" s="200"/>
      <c r="G515" s="149" t="s">
        <v>655</v>
      </c>
      <c r="H515" s="198" t="s">
        <v>601</v>
      </c>
      <c r="I515" s="200"/>
      <c r="J515" s="149" t="s">
        <v>688</v>
      </c>
    </row>
    <row r="516" spans="1:12" x14ac:dyDescent="0.3">
      <c r="B516" s="120" t="s">
        <v>602</v>
      </c>
      <c r="C516" s="149" t="s">
        <v>655</v>
      </c>
      <c r="D516" s="198" t="s">
        <v>603</v>
      </c>
      <c r="E516" s="199"/>
      <c r="F516" s="200"/>
      <c r="G516" s="149" t="s">
        <v>655</v>
      </c>
      <c r="H516" s="198" t="s">
        <v>604</v>
      </c>
      <c r="I516" s="200"/>
      <c r="J516" s="149" t="s">
        <v>688</v>
      </c>
    </row>
    <row r="517" spans="1:12" ht="14.5" thickBot="1" x14ac:dyDescent="0.35">
      <c r="B517" s="150" t="s">
        <v>605</v>
      </c>
      <c r="C517" s="151" t="s">
        <v>655</v>
      </c>
      <c r="D517" s="198" t="s">
        <v>606</v>
      </c>
      <c r="E517" s="199"/>
      <c r="F517" s="227" t="s">
        <v>655</v>
      </c>
      <c r="G517" s="228"/>
      <c r="H517" s="198" t="s">
        <v>607</v>
      </c>
      <c r="I517" s="200"/>
      <c r="J517" s="149" t="s">
        <v>688</v>
      </c>
    </row>
    <row r="518" spans="1:12" ht="14.5" thickBot="1" x14ac:dyDescent="0.35">
      <c r="B518" s="196" t="s">
        <v>608</v>
      </c>
      <c r="C518" s="197"/>
      <c r="D518" s="198" t="s">
        <v>609</v>
      </c>
      <c r="E518" s="199"/>
      <c r="F518" s="200"/>
      <c r="G518" s="149" t="s">
        <v>655</v>
      </c>
      <c r="H518" s="198" t="s">
        <v>610</v>
      </c>
      <c r="I518" s="200"/>
      <c r="J518" s="149" t="s">
        <v>688</v>
      </c>
    </row>
    <row r="519" spans="1:12" x14ac:dyDescent="0.3">
      <c r="B519" s="120" t="s">
        <v>611</v>
      </c>
      <c r="C519" s="149" t="s">
        <v>688</v>
      </c>
      <c r="D519" s="198" t="s">
        <v>612</v>
      </c>
      <c r="E519" s="199"/>
      <c r="F519" s="200"/>
      <c r="G519" s="149" t="s">
        <v>655</v>
      </c>
      <c r="H519" s="196" t="s">
        <v>613</v>
      </c>
      <c r="I519" s="201"/>
      <c r="J519" s="197"/>
    </row>
    <row r="520" spans="1:12" x14ac:dyDescent="0.3">
      <c r="B520" s="120" t="s">
        <v>614</v>
      </c>
      <c r="C520" s="149" t="s">
        <v>655</v>
      </c>
      <c r="D520" s="198" t="s">
        <v>615</v>
      </c>
      <c r="E520" s="199"/>
      <c r="F520" s="200"/>
      <c r="G520" s="149" t="s">
        <v>655</v>
      </c>
      <c r="H520" s="198" t="s">
        <v>616</v>
      </c>
      <c r="I520" s="200"/>
      <c r="J520" s="149" t="s">
        <v>655</v>
      </c>
    </row>
    <row r="521" spans="1:12" ht="14.5" thickBot="1" x14ac:dyDescent="0.35">
      <c r="B521" s="153" t="s">
        <v>617</v>
      </c>
      <c r="C521" s="149" t="s">
        <v>655</v>
      </c>
      <c r="D521" s="198" t="s">
        <v>618</v>
      </c>
      <c r="E521" s="199"/>
      <c r="F521" s="200"/>
      <c r="G521" s="149" t="s">
        <v>655</v>
      </c>
      <c r="H521" s="198" t="s">
        <v>619</v>
      </c>
      <c r="I521" s="200"/>
      <c r="J521" s="149" t="s">
        <v>655</v>
      </c>
    </row>
    <row r="522" spans="1:12" x14ac:dyDescent="0.3">
      <c r="B522" s="196" t="s">
        <v>620</v>
      </c>
      <c r="C522" s="197"/>
      <c r="D522" s="213" t="s">
        <v>154</v>
      </c>
      <c r="E522" s="214"/>
      <c r="F522" s="219" t="s">
        <v>655</v>
      </c>
      <c r="G522" s="212"/>
      <c r="H522" s="224" t="s">
        <v>154</v>
      </c>
      <c r="I522" s="219" t="s">
        <v>655</v>
      </c>
      <c r="J522" s="212"/>
    </row>
    <row r="523" spans="1:12" x14ac:dyDescent="0.3">
      <c r="B523" s="120" t="s">
        <v>621</v>
      </c>
      <c r="C523" s="149" t="s">
        <v>655</v>
      </c>
      <c r="D523" s="215"/>
      <c r="E523" s="216"/>
      <c r="F523" s="220"/>
      <c r="G523" s="221"/>
      <c r="H523" s="225"/>
      <c r="I523" s="220"/>
      <c r="J523" s="221"/>
    </row>
    <row r="524" spans="1:12" ht="14.5" thickBot="1" x14ac:dyDescent="0.35">
      <c r="B524" s="150" t="s">
        <v>622</v>
      </c>
      <c r="C524" s="151" t="s">
        <v>655</v>
      </c>
      <c r="D524" s="217"/>
      <c r="E524" s="218"/>
      <c r="F524" s="222"/>
      <c r="G524" s="223"/>
      <c r="H524" s="226"/>
      <c r="I524" s="222"/>
      <c r="J524" s="223"/>
    </row>
    <row r="525" spans="1:12" x14ac:dyDescent="0.3"/>
    <row r="526" spans="1:12" s="34" customFormat="1" ht="14.5" thickBot="1" x14ac:dyDescent="0.35">
      <c r="A526" s="135" t="s">
        <v>563</v>
      </c>
      <c r="B526" s="171" t="s">
        <v>643</v>
      </c>
      <c r="C526" s="171"/>
      <c r="D526" s="171"/>
      <c r="E526" s="171"/>
      <c r="F526" s="171"/>
      <c r="G526" s="171"/>
      <c r="H526" s="171"/>
      <c r="I526" s="171"/>
      <c r="J526" s="171"/>
      <c r="K526" s="38"/>
      <c r="L526" s="38"/>
    </row>
    <row r="527" spans="1:12" ht="14.5" thickBot="1" x14ac:dyDescent="0.35">
      <c r="B527" s="158" t="str">
        <f>"Click to review " &amp; MID(B526,1,12) &amp; " Activities"</f>
        <v>Click to review Strategy 4.3 Activities</v>
      </c>
    </row>
    <row r="528" spans="1:12" ht="14.5" thickBot="1" x14ac:dyDescent="0.35">
      <c r="B528" s="230" t="s">
        <v>568</v>
      </c>
      <c r="C528" s="231"/>
      <c r="D528" s="231"/>
      <c r="E528" s="231"/>
      <c r="F528" s="231"/>
      <c r="G528" s="231"/>
      <c r="H528" s="231"/>
      <c r="I528" s="231"/>
      <c r="J528" s="232"/>
    </row>
    <row r="529" spans="2:10" ht="14.5" thickBot="1" x14ac:dyDescent="0.35">
      <c r="B529" s="233" t="s">
        <v>655</v>
      </c>
      <c r="C529" s="234"/>
      <c r="D529" s="234"/>
      <c r="E529" s="234"/>
      <c r="F529" s="234"/>
      <c r="G529" s="234"/>
      <c r="H529" s="234"/>
      <c r="I529" s="234"/>
      <c r="J529" s="223"/>
    </row>
    <row r="530" spans="2:10" ht="14.5" thickBot="1" x14ac:dyDescent="0.35"/>
    <row r="531" spans="2:10" x14ac:dyDescent="0.3">
      <c r="B531" s="202" t="s">
        <v>569</v>
      </c>
      <c r="C531" s="203"/>
      <c r="D531" s="203"/>
      <c r="E531" s="203"/>
      <c r="F531" s="203"/>
      <c r="G531" s="203"/>
      <c r="H531" s="203"/>
      <c r="I531" s="203"/>
      <c r="J531" s="204"/>
    </row>
    <row r="532" spans="2:10" ht="25" x14ac:dyDescent="0.3">
      <c r="B532" s="146" t="s">
        <v>570</v>
      </c>
      <c r="C532" s="152" t="s">
        <v>571</v>
      </c>
      <c r="D532" s="152" t="s">
        <v>572</v>
      </c>
      <c r="E532" s="152" t="s">
        <v>573</v>
      </c>
      <c r="F532" s="152" t="s">
        <v>574</v>
      </c>
      <c r="G532" s="152" t="s">
        <v>575</v>
      </c>
      <c r="H532" s="187" t="s">
        <v>576</v>
      </c>
      <c r="I532" s="205"/>
      <c r="J532" s="206"/>
    </row>
    <row r="533" spans="2:10" ht="14.5" thickBot="1" x14ac:dyDescent="0.35">
      <c r="B533" s="147" t="s">
        <v>655</v>
      </c>
      <c r="C533" s="148" t="s">
        <v>655</v>
      </c>
      <c r="D533" s="148" t="s">
        <v>655</v>
      </c>
      <c r="E533" s="148" t="s">
        <v>655</v>
      </c>
      <c r="F533" s="148" t="s">
        <v>655</v>
      </c>
      <c r="G533" s="148" t="s">
        <v>655</v>
      </c>
      <c r="H533" s="207" t="s">
        <v>655</v>
      </c>
      <c r="I533" s="208"/>
      <c r="J533" s="209"/>
    </row>
    <row r="534" spans="2:10" ht="14.5" thickBot="1" x14ac:dyDescent="0.35"/>
    <row r="535" spans="2:10" x14ac:dyDescent="0.3">
      <c r="B535" s="202" t="s">
        <v>577</v>
      </c>
      <c r="C535" s="203"/>
      <c r="D535" s="203"/>
      <c r="E535" s="203"/>
      <c r="F535" s="203"/>
      <c r="G535" s="203"/>
      <c r="H535" s="203"/>
      <c r="I535" s="203"/>
      <c r="J535" s="204"/>
    </row>
    <row r="536" spans="2:10" ht="14.5" thickBot="1" x14ac:dyDescent="0.35">
      <c r="B536" s="210" t="s">
        <v>655</v>
      </c>
      <c r="C536" s="211"/>
      <c r="D536" s="211"/>
      <c r="E536" s="211"/>
      <c r="F536" s="211"/>
      <c r="G536" s="211"/>
      <c r="H536" s="211"/>
      <c r="I536" s="211"/>
      <c r="J536" s="212"/>
    </row>
    <row r="537" spans="2:10" x14ac:dyDescent="0.3">
      <c r="B537" s="196" t="s">
        <v>578</v>
      </c>
      <c r="C537" s="197"/>
      <c r="D537" s="196" t="s">
        <v>579</v>
      </c>
      <c r="E537" s="201"/>
      <c r="F537" s="201"/>
      <c r="G537" s="197"/>
      <c r="H537" s="196" t="s">
        <v>580</v>
      </c>
      <c r="I537" s="201"/>
      <c r="J537" s="197"/>
    </row>
    <row r="538" spans="2:10" x14ac:dyDescent="0.3">
      <c r="B538" s="120" t="s">
        <v>581</v>
      </c>
      <c r="C538" s="149" t="s">
        <v>655</v>
      </c>
      <c r="D538" s="198" t="s">
        <v>582</v>
      </c>
      <c r="E538" s="199"/>
      <c r="F538" s="200"/>
      <c r="G538" s="149" t="s">
        <v>655</v>
      </c>
      <c r="H538" s="198" t="s">
        <v>583</v>
      </c>
      <c r="I538" s="200"/>
      <c r="J538" s="149" t="s">
        <v>655</v>
      </c>
    </row>
    <row r="539" spans="2:10" x14ac:dyDescent="0.3">
      <c r="B539" s="120" t="s">
        <v>584</v>
      </c>
      <c r="C539" s="149" t="s">
        <v>655</v>
      </c>
      <c r="D539" s="198" t="s">
        <v>585</v>
      </c>
      <c r="E539" s="199"/>
      <c r="F539" s="200"/>
      <c r="G539" s="149" t="s">
        <v>655</v>
      </c>
      <c r="H539" s="198" t="s">
        <v>586</v>
      </c>
      <c r="I539" s="200"/>
      <c r="J539" s="149" t="s">
        <v>655</v>
      </c>
    </row>
    <row r="540" spans="2:10" ht="14.5" thickBot="1" x14ac:dyDescent="0.35">
      <c r="B540" s="150" t="s">
        <v>587</v>
      </c>
      <c r="C540" s="151" t="s">
        <v>655</v>
      </c>
      <c r="D540" s="198" t="s">
        <v>588</v>
      </c>
      <c r="E540" s="199"/>
      <c r="F540" s="200"/>
      <c r="G540" s="149" t="s">
        <v>655</v>
      </c>
      <c r="H540" s="198" t="s">
        <v>589</v>
      </c>
      <c r="I540" s="200"/>
      <c r="J540" s="149" t="s">
        <v>655</v>
      </c>
    </row>
    <row r="541" spans="2:10" x14ac:dyDescent="0.3">
      <c r="B541" s="196" t="s">
        <v>590</v>
      </c>
      <c r="C541" s="197"/>
      <c r="D541" s="198" t="s">
        <v>591</v>
      </c>
      <c r="E541" s="199"/>
      <c r="F541" s="200"/>
      <c r="G541" s="149" t="s">
        <v>655</v>
      </c>
      <c r="H541" s="198" t="s">
        <v>592</v>
      </c>
      <c r="I541" s="200"/>
      <c r="J541" s="149" t="s">
        <v>655</v>
      </c>
    </row>
    <row r="542" spans="2:10" x14ac:dyDescent="0.3">
      <c r="B542" s="120" t="s">
        <v>593</v>
      </c>
      <c r="C542" s="149" t="s">
        <v>655</v>
      </c>
      <c r="D542" s="198" t="s">
        <v>594</v>
      </c>
      <c r="E542" s="199"/>
      <c r="F542" s="200"/>
      <c r="G542" s="149" t="s">
        <v>655</v>
      </c>
      <c r="H542" s="198" t="s">
        <v>595</v>
      </c>
      <c r="I542" s="200"/>
      <c r="J542" s="149" t="s">
        <v>655</v>
      </c>
    </row>
    <row r="543" spans="2:10" x14ac:dyDescent="0.3">
      <c r="B543" s="120" t="s">
        <v>596</v>
      </c>
      <c r="C543" s="149" t="s">
        <v>655</v>
      </c>
      <c r="D543" s="198" t="s">
        <v>597</v>
      </c>
      <c r="E543" s="199"/>
      <c r="F543" s="200"/>
      <c r="G543" s="149" t="s">
        <v>655</v>
      </c>
      <c r="H543" s="198" t="s">
        <v>598</v>
      </c>
      <c r="I543" s="200"/>
      <c r="J543" s="149" t="s">
        <v>655</v>
      </c>
    </row>
    <row r="544" spans="2:10" x14ac:dyDescent="0.3">
      <c r="B544" s="120" t="s">
        <v>599</v>
      </c>
      <c r="C544" s="149" t="s">
        <v>655</v>
      </c>
      <c r="D544" s="198" t="s">
        <v>600</v>
      </c>
      <c r="E544" s="199"/>
      <c r="F544" s="200"/>
      <c r="G544" s="149" t="s">
        <v>655</v>
      </c>
      <c r="H544" s="198" t="s">
        <v>601</v>
      </c>
      <c r="I544" s="200"/>
      <c r="J544" s="149" t="s">
        <v>655</v>
      </c>
    </row>
    <row r="545" spans="1:12" x14ac:dyDescent="0.3">
      <c r="B545" s="120" t="s">
        <v>602</v>
      </c>
      <c r="C545" s="149" t="s">
        <v>655</v>
      </c>
      <c r="D545" s="198" t="s">
        <v>603</v>
      </c>
      <c r="E545" s="199"/>
      <c r="F545" s="200"/>
      <c r="G545" s="149" t="s">
        <v>655</v>
      </c>
      <c r="H545" s="198" t="s">
        <v>604</v>
      </c>
      <c r="I545" s="200"/>
      <c r="J545" s="149" t="s">
        <v>655</v>
      </c>
    </row>
    <row r="546" spans="1:12" ht="14.5" thickBot="1" x14ac:dyDescent="0.35">
      <c r="B546" s="150" t="s">
        <v>605</v>
      </c>
      <c r="C546" s="151" t="s">
        <v>655</v>
      </c>
      <c r="D546" s="198" t="s">
        <v>606</v>
      </c>
      <c r="E546" s="199"/>
      <c r="F546" s="227" t="s">
        <v>655</v>
      </c>
      <c r="G546" s="228"/>
      <c r="H546" s="198" t="s">
        <v>607</v>
      </c>
      <c r="I546" s="200"/>
      <c r="J546" s="149" t="s">
        <v>655</v>
      </c>
    </row>
    <row r="547" spans="1:12" ht="14.5" thickBot="1" x14ac:dyDescent="0.35">
      <c r="B547" s="196" t="s">
        <v>608</v>
      </c>
      <c r="C547" s="197"/>
      <c r="D547" s="198" t="s">
        <v>609</v>
      </c>
      <c r="E547" s="199"/>
      <c r="F547" s="200"/>
      <c r="G547" s="149" t="s">
        <v>655</v>
      </c>
      <c r="H547" s="198" t="s">
        <v>610</v>
      </c>
      <c r="I547" s="200"/>
      <c r="J547" s="149" t="s">
        <v>655</v>
      </c>
    </row>
    <row r="548" spans="1:12" x14ac:dyDescent="0.3">
      <c r="B548" s="120" t="s">
        <v>611</v>
      </c>
      <c r="C548" s="149" t="s">
        <v>655</v>
      </c>
      <c r="D548" s="198" t="s">
        <v>612</v>
      </c>
      <c r="E548" s="199"/>
      <c r="F548" s="200"/>
      <c r="G548" s="149" t="s">
        <v>655</v>
      </c>
      <c r="H548" s="196" t="s">
        <v>613</v>
      </c>
      <c r="I548" s="201"/>
      <c r="J548" s="197"/>
    </row>
    <row r="549" spans="1:12" x14ac:dyDescent="0.3">
      <c r="B549" s="120" t="s">
        <v>614</v>
      </c>
      <c r="C549" s="149" t="s">
        <v>655</v>
      </c>
      <c r="D549" s="198" t="s">
        <v>615</v>
      </c>
      <c r="E549" s="199"/>
      <c r="F549" s="200"/>
      <c r="G549" s="149" t="s">
        <v>655</v>
      </c>
      <c r="H549" s="198" t="s">
        <v>616</v>
      </c>
      <c r="I549" s="200"/>
      <c r="J549" s="149" t="s">
        <v>655</v>
      </c>
    </row>
    <row r="550" spans="1:12" ht="14.5" thickBot="1" x14ac:dyDescent="0.35">
      <c r="B550" s="153" t="s">
        <v>617</v>
      </c>
      <c r="C550" s="149" t="s">
        <v>655</v>
      </c>
      <c r="D550" s="198" t="s">
        <v>618</v>
      </c>
      <c r="E550" s="199"/>
      <c r="F550" s="200"/>
      <c r="G550" s="149" t="s">
        <v>655</v>
      </c>
      <c r="H550" s="198" t="s">
        <v>619</v>
      </c>
      <c r="I550" s="200"/>
      <c r="J550" s="149" t="s">
        <v>655</v>
      </c>
    </row>
    <row r="551" spans="1:12" x14ac:dyDescent="0.3">
      <c r="B551" s="196" t="s">
        <v>620</v>
      </c>
      <c r="C551" s="197"/>
      <c r="D551" s="213" t="s">
        <v>154</v>
      </c>
      <c r="E551" s="214"/>
      <c r="F551" s="219" t="s">
        <v>655</v>
      </c>
      <c r="G551" s="212"/>
      <c r="H551" s="224" t="s">
        <v>154</v>
      </c>
      <c r="I551" s="219" t="s">
        <v>655</v>
      </c>
      <c r="J551" s="212"/>
    </row>
    <row r="552" spans="1:12" x14ac:dyDescent="0.3">
      <c r="B552" s="120" t="s">
        <v>621</v>
      </c>
      <c r="C552" s="149" t="s">
        <v>655</v>
      </c>
      <c r="D552" s="215"/>
      <c r="E552" s="216"/>
      <c r="F552" s="220"/>
      <c r="G552" s="221"/>
      <c r="H552" s="225"/>
      <c r="I552" s="220"/>
      <c r="J552" s="221"/>
    </row>
    <row r="553" spans="1:12" ht="14.5" thickBot="1" x14ac:dyDescent="0.35">
      <c r="B553" s="150" t="s">
        <v>622</v>
      </c>
      <c r="C553" s="151" t="s">
        <v>655</v>
      </c>
      <c r="D553" s="217"/>
      <c r="E553" s="218"/>
      <c r="F553" s="222"/>
      <c r="G553" s="223"/>
      <c r="H553" s="226"/>
      <c r="I553" s="222"/>
      <c r="J553" s="223"/>
    </row>
    <row r="554" spans="1:12" x14ac:dyDescent="0.3"/>
    <row r="555" spans="1:12" s="34" customFormat="1" ht="15" customHeight="1" thickBot="1" x14ac:dyDescent="0.35">
      <c r="A555" s="34" t="s">
        <v>563</v>
      </c>
      <c r="B555" s="171" t="s">
        <v>644</v>
      </c>
      <c r="C555" s="171"/>
      <c r="D555" s="171"/>
      <c r="E555" s="171"/>
      <c r="F555" s="171"/>
      <c r="G555" s="171"/>
      <c r="H555" s="171"/>
      <c r="I555" s="171"/>
      <c r="J555" s="171"/>
      <c r="K555" s="38"/>
      <c r="L555" s="38"/>
    </row>
    <row r="556" spans="1:12" ht="14.5" thickBot="1" x14ac:dyDescent="0.35">
      <c r="B556" s="158" t="str">
        <f>"Click to review " &amp; MID(B555,1,12) &amp; " Activities"</f>
        <v>Click to review Strategy 4.4 Activities</v>
      </c>
    </row>
    <row r="557" spans="1:12" ht="14.5" thickBot="1" x14ac:dyDescent="0.35">
      <c r="B557" s="230" t="s">
        <v>568</v>
      </c>
      <c r="C557" s="231"/>
      <c r="D557" s="231"/>
      <c r="E557" s="231"/>
      <c r="F557" s="231"/>
      <c r="G557" s="231"/>
      <c r="H557" s="231"/>
      <c r="I557" s="231"/>
      <c r="J557" s="232"/>
    </row>
    <row r="558" spans="1:12" ht="14.5" thickBot="1" x14ac:dyDescent="0.35">
      <c r="B558" s="233" t="s">
        <v>655</v>
      </c>
      <c r="C558" s="234"/>
      <c r="D558" s="234"/>
      <c r="E558" s="234"/>
      <c r="F558" s="234"/>
      <c r="G558" s="234"/>
      <c r="H558" s="234"/>
      <c r="I558" s="234"/>
      <c r="J558" s="223"/>
    </row>
    <row r="559" spans="1:12" ht="14.5" thickBot="1" x14ac:dyDescent="0.35"/>
    <row r="560" spans="1:12" x14ac:dyDescent="0.3">
      <c r="B560" s="202" t="s">
        <v>569</v>
      </c>
      <c r="C560" s="203"/>
      <c r="D560" s="203"/>
      <c r="E560" s="203"/>
      <c r="F560" s="203"/>
      <c r="G560" s="203"/>
      <c r="H560" s="203"/>
      <c r="I560" s="203"/>
      <c r="J560" s="204"/>
    </row>
    <row r="561" spans="2:10" ht="25" x14ac:dyDescent="0.3">
      <c r="B561" s="146" t="s">
        <v>570</v>
      </c>
      <c r="C561" s="152" t="s">
        <v>571</v>
      </c>
      <c r="D561" s="152" t="s">
        <v>572</v>
      </c>
      <c r="E561" s="152" t="s">
        <v>573</v>
      </c>
      <c r="F561" s="152" t="s">
        <v>574</v>
      </c>
      <c r="G561" s="152" t="s">
        <v>575</v>
      </c>
      <c r="H561" s="187" t="s">
        <v>576</v>
      </c>
      <c r="I561" s="205"/>
      <c r="J561" s="206"/>
    </row>
    <row r="562" spans="2:10" ht="14.5" thickBot="1" x14ac:dyDescent="0.35">
      <c r="B562" s="147" t="s">
        <v>655</v>
      </c>
      <c r="C562" s="148" t="s">
        <v>655</v>
      </c>
      <c r="D562" s="148" t="s">
        <v>655</v>
      </c>
      <c r="E562" s="148" t="s">
        <v>655</v>
      </c>
      <c r="F562" s="148" t="s">
        <v>655</v>
      </c>
      <c r="G562" s="148" t="s">
        <v>655</v>
      </c>
      <c r="H562" s="207" t="s">
        <v>655</v>
      </c>
      <c r="I562" s="208"/>
      <c r="J562" s="209"/>
    </row>
    <row r="563" spans="2:10" ht="14.5" thickBot="1" x14ac:dyDescent="0.35"/>
    <row r="564" spans="2:10" x14ac:dyDescent="0.3">
      <c r="B564" s="202" t="s">
        <v>577</v>
      </c>
      <c r="C564" s="203"/>
      <c r="D564" s="203"/>
      <c r="E564" s="203"/>
      <c r="F564" s="203"/>
      <c r="G564" s="203"/>
      <c r="H564" s="203"/>
      <c r="I564" s="203"/>
      <c r="J564" s="204"/>
    </row>
    <row r="565" spans="2:10" ht="14.5" thickBot="1" x14ac:dyDescent="0.35">
      <c r="B565" s="210" t="s">
        <v>655</v>
      </c>
      <c r="C565" s="211"/>
      <c r="D565" s="211"/>
      <c r="E565" s="211"/>
      <c r="F565" s="211"/>
      <c r="G565" s="211"/>
      <c r="H565" s="211"/>
      <c r="I565" s="211"/>
      <c r="J565" s="212"/>
    </row>
    <row r="566" spans="2:10" x14ac:dyDescent="0.3">
      <c r="B566" s="196" t="s">
        <v>578</v>
      </c>
      <c r="C566" s="197"/>
      <c r="D566" s="196" t="s">
        <v>579</v>
      </c>
      <c r="E566" s="201"/>
      <c r="F566" s="201"/>
      <c r="G566" s="197"/>
      <c r="H566" s="196" t="s">
        <v>580</v>
      </c>
      <c r="I566" s="201"/>
      <c r="J566" s="197"/>
    </row>
    <row r="567" spans="2:10" x14ac:dyDescent="0.3">
      <c r="B567" s="120" t="s">
        <v>581</v>
      </c>
      <c r="C567" s="149" t="s">
        <v>655</v>
      </c>
      <c r="D567" s="198" t="s">
        <v>582</v>
      </c>
      <c r="E567" s="199"/>
      <c r="F567" s="200"/>
      <c r="G567" s="149" t="s">
        <v>655</v>
      </c>
      <c r="H567" s="198" t="s">
        <v>583</v>
      </c>
      <c r="I567" s="200"/>
      <c r="J567" s="149" t="s">
        <v>655</v>
      </c>
    </row>
    <row r="568" spans="2:10" x14ac:dyDescent="0.3">
      <c r="B568" s="120" t="s">
        <v>584</v>
      </c>
      <c r="C568" s="149" t="s">
        <v>655</v>
      </c>
      <c r="D568" s="198" t="s">
        <v>585</v>
      </c>
      <c r="E568" s="199"/>
      <c r="F568" s="200"/>
      <c r="G568" s="149" t="s">
        <v>655</v>
      </c>
      <c r="H568" s="198" t="s">
        <v>586</v>
      </c>
      <c r="I568" s="200"/>
      <c r="J568" s="149" t="s">
        <v>655</v>
      </c>
    </row>
    <row r="569" spans="2:10" ht="14.5" thickBot="1" x14ac:dyDescent="0.35">
      <c r="B569" s="150" t="s">
        <v>587</v>
      </c>
      <c r="C569" s="151" t="s">
        <v>655</v>
      </c>
      <c r="D569" s="198" t="s">
        <v>588</v>
      </c>
      <c r="E569" s="199"/>
      <c r="F569" s="200"/>
      <c r="G569" s="149" t="s">
        <v>655</v>
      </c>
      <c r="H569" s="198" t="s">
        <v>589</v>
      </c>
      <c r="I569" s="200"/>
      <c r="J569" s="149" t="s">
        <v>655</v>
      </c>
    </row>
    <row r="570" spans="2:10" x14ac:dyDescent="0.3">
      <c r="B570" s="196" t="s">
        <v>590</v>
      </c>
      <c r="C570" s="197"/>
      <c r="D570" s="198" t="s">
        <v>591</v>
      </c>
      <c r="E570" s="199"/>
      <c r="F570" s="200"/>
      <c r="G570" s="149" t="s">
        <v>655</v>
      </c>
      <c r="H570" s="198" t="s">
        <v>592</v>
      </c>
      <c r="I570" s="200"/>
      <c r="J570" s="149" t="s">
        <v>655</v>
      </c>
    </row>
    <row r="571" spans="2:10" x14ac:dyDescent="0.3">
      <c r="B571" s="120" t="s">
        <v>593</v>
      </c>
      <c r="C571" s="149" t="s">
        <v>655</v>
      </c>
      <c r="D571" s="198" t="s">
        <v>594</v>
      </c>
      <c r="E571" s="199"/>
      <c r="F571" s="200"/>
      <c r="G571" s="149" t="s">
        <v>655</v>
      </c>
      <c r="H571" s="198" t="s">
        <v>595</v>
      </c>
      <c r="I571" s="200"/>
      <c r="J571" s="149" t="s">
        <v>655</v>
      </c>
    </row>
    <row r="572" spans="2:10" x14ac:dyDescent="0.3">
      <c r="B572" s="120" t="s">
        <v>596</v>
      </c>
      <c r="C572" s="149" t="s">
        <v>655</v>
      </c>
      <c r="D572" s="198" t="s">
        <v>597</v>
      </c>
      <c r="E572" s="199"/>
      <c r="F572" s="200"/>
      <c r="G572" s="149" t="s">
        <v>655</v>
      </c>
      <c r="H572" s="198" t="s">
        <v>598</v>
      </c>
      <c r="I572" s="200"/>
      <c r="J572" s="149" t="s">
        <v>655</v>
      </c>
    </row>
    <row r="573" spans="2:10" x14ac:dyDescent="0.3">
      <c r="B573" s="120" t="s">
        <v>599</v>
      </c>
      <c r="C573" s="149" t="s">
        <v>655</v>
      </c>
      <c r="D573" s="198" t="s">
        <v>600</v>
      </c>
      <c r="E573" s="199"/>
      <c r="F573" s="200"/>
      <c r="G573" s="149" t="s">
        <v>655</v>
      </c>
      <c r="H573" s="198" t="s">
        <v>601</v>
      </c>
      <c r="I573" s="200"/>
      <c r="J573" s="149" t="s">
        <v>655</v>
      </c>
    </row>
    <row r="574" spans="2:10" x14ac:dyDescent="0.3">
      <c r="B574" s="120" t="s">
        <v>602</v>
      </c>
      <c r="C574" s="149" t="s">
        <v>655</v>
      </c>
      <c r="D574" s="198" t="s">
        <v>603</v>
      </c>
      <c r="E574" s="199"/>
      <c r="F574" s="200"/>
      <c r="G574" s="149" t="s">
        <v>655</v>
      </c>
      <c r="H574" s="198" t="s">
        <v>604</v>
      </c>
      <c r="I574" s="200"/>
      <c r="J574" s="149" t="s">
        <v>655</v>
      </c>
    </row>
    <row r="575" spans="2:10" ht="14.5" thickBot="1" x14ac:dyDescent="0.35">
      <c r="B575" s="150" t="s">
        <v>605</v>
      </c>
      <c r="C575" s="151" t="s">
        <v>655</v>
      </c>
      <c r="D575" s="198" t="s">
        <v>606</v>
      </c>
      <c r="E575" s="199"/>
      <c r="F575" s="227" t="s">
        <v>655</v>
      </c>
      <c r="G575" s="228"/>
      <c r="H575" s="198" t="s">
        <v>607</v>
      </c>
      <c r="I575" s="200"/>
      <c r="J575" s="149" t="s">
        <v>655</v>
      </c>
    </row>
    <row r="576" spans="2:10" ht="14.5" thickBot="1" x14ac:dyDescent="0.35">
      <c r="B576" s="196" t="s">
        <v>608</v>
      </c>
      <c r="C576" s="197"/>
      <c r="D576" s="198" t="s">
        <v>609</v>
      </c>
      <c r="E576" s="199"/>
      <c r="F576" s="200"/>
      <c r="G576" s="149" t="s">
        <v>655</v>
      </c>
      <c r="H576" s="198" t="s">
        <v>610</v>
      </c>
      <c r="I576" s="200"/>
      <c r="J576" s="149" t="s">
        <v>655</v>
      </c>
    </row>
    <row r="577" spans="1:12" x14ac:dyDescent="0.3">
      <c r="B577" s="120" t="s">
        <v>611</v>
      </c>
      <c r="C577" s="149" t="s">
        <v>655</v>
      </c>
      <c r="D577" s="198" t="s">
        <v>612</v>
      </c>
      <c r="E577" s="199"/>
      <c r="F577" s="200"/>
      <c r="G577" s="149" t="s">
        <v>655</v>
      </c>
      <c r="H577" s="196" t="s">
        <v>613</v>
      </c>
      <c r="I577" s="201"/>
      <c r="J577" s="197"/>
    </row>
    <row r="578" spans="1:12" x14ac:dyDescent="0.3">
      <c r="B578" s="120" t="s">
        <v>614</v>
      </c>
      <c r="C578" s="149" t="s">
        <v>655</v>
      </c>
      <c r="D578" s="198" t="s">
        <v>615</v>
      </c>
      <c r="E578" s="199"/>
      <c r="F578" s="200"/>
      <c r="G578" s="149" t="s">
        <v>655</v>
      </c>
      <c r="H578" s="198" t="s">
        <v>616</v>
      </c>
      <c r="I578" s="200"/>
      <c r="J578" s="149" t="s">
        <v>655</v>
      </c>
    </row>
    <row r="579" spans="1:12" ht="14.5" thickBot="1" x14ac:dyDescent="0.35">
      <c r="B579" s="153" t="s">
        <v>617</v>
      </c>
      <c r="C579" s="149" t="s">
        <v>655</v>
      </c>
      <c r="D579" s="198" t="s">
        <v>618</v>
      </c>
      <c r="E579" s="199"/>
      <c r="F579" s="200"/>
      <c r="G579" s="149" t="s">
        <v>655</v>
      </c>
      <c r="H579" s="198" t="s">
        <v>619</v>
      </c>
      <c r="I579" s="200"/>
      <c r="J579" s="149" t="s">
        <v>655</v>
      </c>
    </row>
    <row r="580" spans="1:12" x14ac:dyDescent="0.3">
      <c r="B580" s="196" t="s">
        <v>620</v>
      </c>
      <c r="C580" s="197"/>
      <c r="D580" s="213" t="s">
        <v>154</v>
      </c>
      <c r="E580" s="214"/>
      <c r="F580" s="219" t="s">
        <v>655</v>
      </c>
      <c r="G580" s="212"/>
      <c r="H580" s="224" t="s">
        <v>154</v>
      </c>
      <c r="I580" s="219" t="s">
        <v>655</v>
      </c>
      <c r="J580" s="212"/>
    </row>
    <row r="581" spans="1:12" x14ac:dyDescent="0.3">
      <c r="B581" s="120" t="s">
        <v>621</v>
      </c>
      <c r="C581" s="149" t="s">
        <v>655</v>
      </c>
      <c r="D581" s="215"/>
      <c r="E581" s="216"/>
      <c r="F581" s="220"/>
      <c r="G581" s="221"/>
      <c r="H581" s="225"/>
      <c r="I581" s="220"/>
      <c r="J581" s="221"/>
    </row>
    <row r="582" spans="1:12" ht="14.5" thickBot="1" x14ac:dyDescent="0.35">
      <c r="B582" s="150" t="s">
        <v>622</v>
      </c>
      <c r="C582" s="151" t="s">
        <v>655</v>
      </c>
      <c r="D582" s="217"/>
      <c r="E582" s="218"/>
      <c r="F582" s="222"/>
      <c r="G582" s="223"/>
      <c r="H582" s="226"/>
      <c r="I582" s="222"/>
      <c r="J582" s="223"/>
    </row>
    <row r="583" spans="1:12" x14ac:dyDescent="0.3"/>
    <row r="584" spans="1:12" s="34" customFormat="1" ht="29.25" customHeight="1" thickBot="1" x14ac:dyDescent="0.35">
      <c r="A584" s="116" t="s">
        <v>230</v>
      </c>
      <c r="B584" s="171" t="s">
        <v>645</v>
      </c>
      <c r="C584" s="171"/>
      <c r="D584" s="171"/>
      <c r="E584" s="171"/>
      <c r="F584" s="171"/>
      <c r="G584" s="171"/>
      <c r="H584" s="171"/>
      <c r="I584" s="171"/>
      <c r="J584" s="171"/>
      <c r="K584" s="38"/>
      <c r="L584" s="38"/>
    </row>
    <row r="585" spans="1:12" ht="14.5" thickBot="1" x14ac:dyDescent="0.35">
      <c r="B585" s="158" t="str">
        <f>"Click to review " &amp; MID(B584,1,12) &amp; " Activities"</f>
        <v>Click to review Strategy 4.5 Activities</v>
      </c>
    </row>
    <row r="586" spans="1:12" ht="14.5" thickBot="1" x14ac:dyDescent="0.35">
      <c r="B586" s="230" t="s">
        <v>568</v>
      </c>
      <c r="C586" s="231"/>
      <c r="D586" s="231"/>
      <c r="E586" s="231"/>
      <c r="F586" s="231"/>
      <c r="G586" s="231"/>
      <c r="H586" s="231"/>
      <c r="I586" s="231"/>
      <c r="J586" s="232"/>
    </row>
    <row r="587" spans="1:12" ht="14.5" thickBot="1" x14ac:dyDescent="0.35">
      <c r="B587" s="233" t="s">
        <v>655</v>
      </c>
      <c r="C587" s="234"/>
      <c r="D587" s="234"/>
      <c r="E587" s="234"/>
      <c r="F587" s="234"/>
      <c r="G587" s="234"/>
      <c r="H587" s="234"/>
      <c r="I587" s="234"/>
      <c r="J587" s="223"/>
    </row>
    <row r="588" spans="1:12" ht="14.5" thickBot="1" x14ac:dyDescent="0.35"/>
    <row r="589" spans="1:12" x14ac:dyDescent="0.3">
      <c r="B589" s="202" t="s">
        <v>569</v>
      </c>
      <c r="C589" s="203"/>
      <c r="D589" s="203"/>
      <c r="E589" s="203"/>
      <c r="F589" s="203"/>
      <c r="G589" s="203"/>
      <c r="H589" s="203"/>
      <c r="I589" s="203"/>
      <c r="J589" s="204"/>
    </row>
    <row r="590" spans="1:12" ht="25" x14ac:dyDescent="0.3">
      <c r="B590" s="146" t="s">
        <v>570</v>
      </c>
      <c r="C590" s="152" t="s">
        <v>571</v>
      </c>
      <c r="D590" s="152" t="s">
        <v>572</v>
      </c>
      <c r="E590" s="152" t="s">
        <v>573</v>
      </c>
      <c r="F590" s="152" t="s">
        <v>574</v>
      </c>
      <c r="G590" s="152" t="s">
        <v>575</v>
      </c>
      <c r="H590" s="187" t="s">
        <v>576</v>
      </c>
      <c r="I590" s="205"/>
      <c r="J590" s="206"/>
    </row>
    <row r="591" spans="1:12" ht="14.5" thickBot="1" x14ac:dyDescent="0.35">
      <c r="B591" s="147" t="s">
        <v>655</v>
      </c>
      <c r="C591" s="148" t="s">
        <v>655</v>
      </c>
      <c r="D591" s="148" t="s">
        <v>655</v>
      </c>
      <c r="E591" s="148" t="s">
        <v>655</v>
      </c>
      <c r="F591" s="148" t="s">
        <v>655</v>
      </c>
      <c r="G591" s="148" t="s">
        <v>655</v>
      </c>
      <c r="H591" s="207" t="s">
        <v>655</v>
      </c>
      <c r="I591" s="208"/>
      <c r="J591" s="209"/>
    </row>
    <row r="592" spans="1:12" ht="14.5" thickBot="1" x14ac:dyDescent="0.35"/>
    <row r="593" spans="2:10" x14ac:dyDescent="0.3">
      <c r="B593" s="202" t="s">
        <v>577</v>
      </c>
      <c r="C593" s="203"/>
      <c r="D593" s="203"/>
      <c r="E593" s="203"/>
      <c r="F593" s="203"/>
      <c r="G593" s="203"/>
      <c r="H593" s="203"/>
      <c r="I593" s="203"/>
      <c r="J593" s="204"/>
    </row>
    <row r="594" spans="2:10" ht="14.5" thickBot="1" x14ac:dyDescent="0.35">
      <c r="B594" s="210" t="s">
        <v>655</v>
      </c>
      <c r="C594" s="211"/>
      <c r="D594" s="211"/>
      <c r="E594" s="211"/>
      <c r="F594" s="211"/>
      <c r="G594" s="211"/>
      <c r="H594" s="211"/>
      <c r="I594" s="211"/>
      <c r="J594" s="212"/>
    </row>
    <row r="595" spans="2:10" x14ac:dyDescent="0.3">
      <c r="B595" s="196" t="s">
        <v>578</v>
      </c>
      <c r="C595" s="197"/>
      <c r="D595" s="196" t="s">
        <v>579</v>
      </c>
      <c r="E595" s="201"/>
      <c r="F595" s="201"/>
      <c r="G595" s="197"/>
      <c r="H595" s="196" t="s">
        <v>580</v>
      </c>
      <c r="I595" s="201"/>
      <c r="J595" s="197"/>
    </row>
    <row r="596" spans="2:10" x14ac:dyDescent="0.3">
      <c r="B596" s="120" t="s">
        <v>581</v>
      </c>
      <c r="C596" s="149" t="s">
        <v>655</v>
      </c>
      <c r="D596" s="198" t="s">
        <v>582</v>
      </c>
      <c r="E596" s="199"/>
      <c r="F596" s="200"/>
      <c r="G596" s="149" t="s">
        <v>655</v>
      </c>
      <c r="H596" s="198" t="s">
        <v>583</v>
      </c>
      <c r="I596" s="200"/>
      <c r="J596" s="149" t="s">
        <v>655</v>
      </c>
    </row>
    <row r="597" spans="2:10" x14ac:dyDescent="0.3">
      <c r="B597" s="120" t="s">
        <v>584</v>
      </c>
      <c r="C597" s="149" t="s">
        <v>655</v>
      </c>
      <c r="D597" s="198" t="s">
        <v>585</v>
      </c>
      <c r="E597" s="199"/>
      <c r="F597" s="200"/>
      <c r="G597" s="149" t="s">
        <v>655</v>
      </c>
      <c r="H597" s="198" t="s">
        <v>586</v>
      </c>
      <c r="I597" s="200"/>
      <c r="J597" s="149" t="s">
        <v>655</v>
      </c>
    </row>
    <row r="598" spans="2:10" ht="14.5" thickBot="1" x14ac:dyDescent="0.35">
      <c r="B598" s="150" t="s">
        <v>587</v>
      </c>
      <c r="C598" s="151" t="s">
        <v>655</v>
      </c>
      <c r="D598" s="198" t="s">
        <v>588</v>
      </c>
      <c r="E598" s="199"/>
      <c r="F598" s="200"/>
      <c r="G598" s="149" t="s">
        <v>655</v>
      </c>
      <c r="H598" s="198" t="s">
        <v>589</v>
      </c>
      <c r="I598" s="200"/>
      <c r="J598" s="149" t="s">
        <v>655</v>
      </c>
    </row>
    <row r="599" spans="2:10" x14ac:dyDescent="0.3">
      <c r="B599" s="196" t="s">
        <v>590</v>
      </c>
      <c r="C599" s="197"/>
      <c r="D599" s="198" t="s">
        <v>591</v>
      </c>
      <c r="E599" s="199"/>
      <c r="F599" s="200"/>
      <c r="G599" s="149" t="s">
        <v>655</v>
      </c>
      <c r="H599" s="198" t="s">
        <v>592</v>
      </c>
      <c r="I599" s="200"/>
      <c r="J599" s="149" t="s">
        <v>655</v>
      </c>
    </row>
    <row r="600" spans="2:10" x14ac:dyDescent="0.3">
      <c r="B600" s="120" t="s">
        <v>593</v>
      </c>
      <c r="C600" s="149" t="s">
        <v>655</v>
      </c>
      <c r="D600" s="198" t="s">
        <v>594</v>
      </c>
      <c r="E600" s="199"/>
      <c r="F600" s="200"/>
      <c r="G600" s="149" t="s">
        <v>655</v>
      </c>
      <c r="H600" s="198" t="s">
        <v>595</v>
      </c>
      <c r="I600" s="200"/>
      <c r="J600" s="149" t="s">
        <v>655</v>
      </c>
    </row>
    <row r="601" spans="2:10" x14ac:dyDescent="0.3">
      <c r="B601" s="120" t="s">
        <v>596</v>
      </c>
      <c r="C601" s="149" t="s">
        <v>655</v>
      </c>
      <c r="D601" s="198" t="s">
        <v>597</v>
      </c>
      <c r="E601" s="199"/>
      <c r="F601" s="200"/>
      <c r="G601" s="149" t="s">
        <v>655</v>
      </c>
      <c r="H601" s="198" t="s">
        <v>598</v>
      </c>
      <c r="I601" s="200"/>
      <c r="J601" s="149" t="s">
        <v>655</v>
      </c>
    </row>
    <row r="602" spans="2:10" x14ac:dyDescent="0.3">
      <c r="B602" s="120" t="s">
        <v>599</v>
      </c>
      <c r="C602" s="149" t="s">
        <v>655</v>
      </c>
      <c r="D602" s="198" t="s">
        <v>600</v>
      </c>
      <c r="E602" s="199"/>
      <c r="F602" s="200"/>
      <c r="G602" s="149" t="s">
        <v>655</v>
      </c>
      <c r="H602" s="198" t="s">
        <v>601</v>
      </c>
      <c r="I602" s="200"/>
      <c r="J602" s="149" t="s">
        <v>655</v>
      </c>
    </row>
    <row r="603" spans="2:10" x14ac:dyDescent="0.3">
      <c r="B603" s="120" t="s">
        <v>602</v>
      </c>
      <c r="C603" s="149" t="s">
        <v>655</v>
      </c>
      <c r="D603" s="198" t="s">
        <v>603</v>
      </c>
      <c r="E603" s="199"/>
      <c r="F603" s="200"/>
      <c r="G603" s="149" t="s">
        <v>655</v>
      </c>
      <c r="H603" s="198" t="s">
        <v>604</v>
      </c>
      <c r="I603" s="200"/>
      <c r="J603" s="149" t="s">
        <v>655</v>
      </c>
    </row>
    <row r="604" spans="2:10" ht="14.5" thickBot="1" x14ac:dyDescent="0.35">
      <c r="B604" s="150" t="s">
        <v>605</v>
      </c>
      <c r="C604" s="151" t="s">
        <v>655</v>
      </c>
      <c r="D604" s="198" t="s">
        <v>606</v>
      </c>
      <c r="E604" s="199"/>
      <c r="F604" s="227" t="s">
        <v>655</v>
      </c>
      <c r="G604" s="228"/>
      <c r="H604" s="198" t="s">
        <v>607</v>
      </c>
      <c r="I604" s="200"/>
      <c r="J604" s="149" t="s">
        <v>655</v>
      </c>
    </row>
    <row r="605" spans="2:10" ht="14.5" thickBot="1" x14ac:dyDescent="0.35">
      <c r="B605" s="196" t="s">
        <v>608</v>
      </c>
      <c r="C605" s="197"/>
      <c r="D605" s="198" t="s">
        <v>609</v>
      </c>
      <c r="E605" s="199"/>
      <c r="F605" s="200"/>
      <c r="G605" s="149" t="s">
        <v>655</v>
      </c>
      <c r="H605" s="198" t="s">
        <v>610</v>
      </c>
      <c r="I605" s="200"/>
      <c r="J605" s="149" t="s">
        <v>655</v>
      </c>
    </row>
    <row r="606" spans="2:10" x14ac:dyDescent="0.3">
      <c r="B606" s="120" t="s">
        <v>611</v>
      </c>
      <c r="C606" s="149" t="s">
        <v>655</v>
      </c>
      <c r="D606" s="198" t="s">
        <v>612</v>
      </c>
      <c r="E606" s="199"/>
      <c r="F606" s="200"/>
      <c r="G606" s="149" t="s">
        <v>655</v>
      </c>
      <c r="H606" s="196" t="s">
        <v>613</v>
      </c>
      <c r="I606" s="201"/>
      <c r="J606" s="197"/>
    </row>
    <row r="607" spans="2:10" x14ac:dyDescent="0.3">
      <c r="B607" s="120" t="s">
        <v>614</v>
      </c>
      <c r="C607" s="149" t="s">
        <v>655</v>
      </c>
      <c r="D607" s="198" t="s">
        <v>615</v>
      </c>
      <c r="E607" s="199"/>
      <c r="F607" s="200"/>
      <c r="G607" s="149" t="s">
        <v>655</v>
      </c>
      <c r="H607" s="198" t="s">
        <v>616</v>
      </c>
      <c r="I607" s="200"/>
      <c r="J607" s="149" t="s">
        <v>655</v>
      </c>
    </row>
    <row r="608" spans="2:10" ht="14.5" thickBot="1" x14ac:dyDescent="0.35">
      <c r="B608" s="153" t="s">
        <v>617</v>
      </c>
      <c r="C608" s="149" t="s">
        <v>655</v>
      </c>
      <c r="D608" s="198" t="s">
        <v>618</v>
      </c>
      <c r="E608" s="199"/>
      <c r="F608" s="200"/>
      <c r="G608" s="149" t="s">
        <v>655</v>
      </c>
      <c r="H608" s="198" t="s">
        <v>619</v>
      </c>
      <c r="I608" s="200"/>
      <c r="J608" s="149" t="s">
        <v>655</v>
      </c>
    </row>
    <row r="609" spans="2:10" x14ac:dyDescent="0.3">
      <c r="B609" s="196" t="s">
        <v>620</v>
      </c>
      <c r="C609" s="197"/>
      <c r="D609" s="213" t="s">
        <v>154</v>
      </c>
      <c r="E609" s="214"/>
      <c r="F609" s="219" t="s">
        <v>655</v>
      </c>
      <c r="G609" s="212"/>
      <c r="H609" s="224" t="s">
        <v>154</v>
      </c>
      <c r="I609" s="219" t="s">
        <v>655</v>
      </c>
      <c r="J609" s="212"/>
    </row>
    <row r="610" spans="2:10" x14ac:dyDescent="0.3">
      <c r="B610" s="120" t="s">
        <v>621</v>
      </c>
      <c r="C610" s="149" t="s">
        <v>655</v>
      </c>
      <c r="D610" s="215"/>
      <c r="E610" s="216"/>
      <c r="F610" s="220"/>
      <c r="G610" s="221"/>
      <c r="H610" s="225"/>
      <c r="I610" s="220"/>
      <c r="J610" s="221"/>
    </row>
    <row r="611" spans="2:10" ht="14.5" thickBot="1" x14ac:dyDescent="0.35">
      <c r="B611" s="150" t="s">
        <v>622</v>
      </c>
      <c r="C611" s="151" t="s">
        <v>655</v>
      </c>
      <c r="D611" s="217"/>
      <c r="E611" s="218"/>
      <c r="F611" s="222"/>
      <c r="G611" s="223"/>
      <c r="H611" s="226"/>
      <c r="I611" s="222"/>
      <c r="J611" s="223"/>
    </row>
    <row r="612" spans="2:10" x14ac:dyDescent="0.3"/>
  </sheetData>
  <sheetProtection password="DD9D" sheet="1" objects="1" scenarios="1" formatRows="0" autoFilter="0"/>
  <mergeCells count="945">
    <mergeCell ref="B609:C609"/>
    <mergeCell ref="D609:E611"/>
    <mergeCell ref="F609:G611"/>
    <mergeCell ref="H609:H611"/>
    <mergeCell ref="I609:J611"/>
    <mergeCell ref="D606:F606"/>
    <mergeCell ref="H606:J606"/>
    <mergeCell ref="D607:F607"/>
    <mergeCell ref="H607:I607"/>
    <mergeCell ref="D608:F608"/>
    <mergeCell ref="H608:I608"/>
    <mergeCell ref="D604:E604"/>
    <mergeCell ref="F604:G604"/>
    <mergeCell ref="H604:I604"/>
    <mergeCell ref="B605:C605"/>
    <mergeCell ref="D605:F605"/>
    <mergeCell ref="H605:I605"/>
    <mergeCell ref="D601:F601"/>
    <mergeCell ref="H601:I601"/>
    <mergeCell ref="D602:F602"/>
    <mergeCell ref="H602:I602"/>
    <mergeCell ref="D603:F603"/>
    <mergeCell ref="H603:I603"/>
    <mergeCell ref="B584:J584"/>
    <mergeCell ref="B599:C599"/>
    <mergeCell ref="D599:F599"/>
    <mergeCell ref="H599:I599"/>
    <mergeCell ref="D600:F600"/>
    <mergeCell ref="H600:I600"/>
    <mergeCell ref="D596:F596"/>
    <mergeCell ref="H596:I596"/>
    <mergeCell ref="D597:F597"/>
    <mergeCell ref="H597:I597"/>
    <mergeCell ref="D598:F598"/>
    <mergeCell ref="H598:I598"/>
    <mergeCell ref="H591:J591"/>
    <mergeCell ref="B593:J593"/>
    <mergeCell ref="B594:J594"/>
    <mergeCell ref="B595:C595"/>
    <mergeCell ref="D595:G595"/>
    <mergeCell ref="H595:J595"/>
    <mergeCell ref="B586:J586"/>
    <mergeCell ref="B587:J587"/>
    <mergeCell ref="B589:J589"/>
    <mergeCell ref="H590:J590"/>
    <mergeCell ref="B580:C580"/>
    <mergeCell ref="D580:E582"/>
    <mergeCell ref="F580:G582"/>
    <mergeCell ref="H580:H582"/>
    <mergeCell ref="I580:J582"/>
    <mergeCell ref="D577:F577"/>
    <mergeCell ref="H577:J577"/>
    <mergeCell ref="D578:F578"/>
    <mergeCell ref="H578:I578"/>
    <mergeCell ref="D579:F579"/>
    <mergeCell ref="H579:I579"/>
    <mergeCell ref="D575:E575"/>
    <mergeCell ref="F575:G575"/>
    <mergeCell ref="H575:I575"/>
    <mergeCell ref="B576:C576"/>
    <mergeCell ref="D576:F576"/>
    <mergeCell ref="H576:I576"/>
    <mergeCell ref="D572:F572"/>
    <mergeCell ref="H572:I572"/>
    <mergeCell ref="D573:F573"/>
    <mergeCell ref="H573:I573"/>
    <mergeCell ref="D574:F574"/>
    <mergeCell ref="H574:I574"/>
    <mergeCell ref="B555:J555"/>
    <mergeCell ref="B570:C570"/>
    <mergeCell ref="D570:F570"/>
    <mergeCell ref="H570:I570"/>
    <mergeCell ref="D571:F571"/>
    <mergeCell ref="H571:I571"/>
    <mergeCell ref="D567:F567"/>
    <mergeCell ref="H567:I567"/>
    <mergeCell ref="D568:F568"/>
    <mergeCell ref="H568:I568"/>
    <mergeCell ref="D569:F569"/>
    <mergeCell ref="H569:I569"/>
    <mergeCell ref="H562:J562"/>
    <mergeCell ref="B564:J564"/>
    <mergeCell ref="B565:J565"/>
    <mergeCell ref="B566:C566"/>
    <mergeCell ref="D566:G566"/>
    <mergeCell ref="H566:J566"/>
    <mergeCell ref="B557:J557"/>
    <mergeCell ref="B558:J558"/>
    <mergeCell ref="B560:J560"/>
    <mergeCell ref="H561:J561"/>
    <mergeCell ref="B551:C551"/>
    <mergeCell ref="D551:E553"/>
    <mergeCell ref="F551:G553"/>
    <mergeCell ref="H551:H553"/>
    <mergeCell ref="I551:J553"/>
    <mergeCell ref="D548:F548"/>
    <mergeCell ref="H548:J548"/>
    <mergeCell ref="D549:F549"/>
    <mergeCell ref="H549:I549"/>
    <mergeCell ref="D550:F550"/>
    <mergeCell ref="H550:I550"/>
    <mergeCell ref="D546:E546"/>
    <mergeCell ref="F546:G546"/>
    <mergeCell ref="H546:I546"/>
    <mergeCell ref="B547:C547"/>
    <mergeCell ref="D547:F547"/>
    <mergeCell ref="H547:I547"/>
    <mergeCell ref="D543:F543"/>
    <mergeCell ref="H543:I543"/>
    <mergeCell ref="D544:F544"/>
    <mergeCell ref="H544:I544"/>
    <mergeCell ref="D545:F545"/>
    <mergeCell ref="H545:I545"/>
    <mergeCell ref="B526:J526"/>
    <mergeCell ref="B541:C541"/>
    <mergeCell ref="D541:F541"/>
    <mergeCell ref="H541:I541"/>
    <mergeCell ref="D542:F542"/>
    <mergeCell ref="H542:I542"/>
    <mergeCell ref="D538:F538"/>
    <mergeCell ref="H538:I538"/>
    <mergeCell ref="D539:F539"/>
    <mergeCell ref="H539:I539"/>
    <mergeCell ref="D540:F540"/>
    <mergeCell ref="H540:I540"/>
    <mergeCell ref="H533:J533"/>
    <mergeCell ref="B535:J535"/>
    <mergeCell ref="B536:J536"/>
    <mergeCell ref="B537:C537"/>
    <mergeCell ref="D537:G537"/>
    <mergeCell ref="H537:J537"/>
    <mergeCell ref="B528:J528"/>
    <mergeCell ref="B529:J529"/>
    <mergeCell ref="B531:J531"/>
    <mergeCell ref="H532:J532"/>
    <mergeCell ref="B522:C522"/>
    <mergeCell ref="D522:E524"/>
    <mergeCell ref="F522:G524"/>
    <mergeCell ref="H522:H524"/>
    <mergeCell ref="I522:J524"/>
    <mergeCell ref="D519:F519"/>
    <mergeCell ref="H519:J519"/>
    <mergeCell ref="D520:F520"/>
    <mergeCell ref="H520:I520"/>
    <mergeCell ref="D521:F521"/>
    <mergeCell ref="H521:I521"/>
    <mergeCell ref="D517:E517"/>
    <mergeCell ref="F517:G517"/>
    <mergeCell ref="H517:I517"/>
    <mergeCell ref="B518:C518"/>
    <mergeCell ref="D518:F518"/>
    <mergeCell ref="H518:I518"/>
    <mergeCell ref="D514:F514"/>
    <mergeCell ref="H514:I514"/>
    <mergeCell ref="D515:F515"/>
    <mergeCell ref="H515:I515"/>
    <mergeCell ref="D516:F516"/>
    <mergeCell ref="H516:I516"/>
    <mergeCell ref="B497:J497"/>
    <mergeCell ref="B512:C512"/>
    <mergeCell ref="D512:F512"/>
    <mergeCell ref="H512:I512"/>
    <mergeCell ref="D513:F513"/>
    <mergeCell ref="H513:I513"/>
    <mergeCell ref="D509:F509"/>
    <mergeCell ref="H509:I509"/>
    <mergeCell ref="D510:F510"/>
    <mergeCell ref="H510:I510"/>
    <mergeCell ref="D511:F511"/>
    <mergeCell ref="H511:I511"/>
    <mergeCell ref="H504:J504"/>
    <mergeCell ref="B506:J506"/>
    <mergeCell ref="B507:J507"/>
    <mergeCell ref="B508:C508"/>
    <mergeCell ref="D508:G508"/>
    <mergeCell ref="H508:J508"/>
    <mergeCell ref="B499:J499"/>
    <mergeCell ref="B500:J500"/>
    <mergeCell ref="B502:J502"/>
    <mergeCell ref="H503:J503"/>
    <mergeCell ref="B493:C493"/>
    <mergeCell ref="D493:E495"/>
    <mergeCell ref="F493:G495"/>
    <mergeCell ref="H493:H495"/>
    <mergeCell ref="I493:J495"/>
    <mergeCell ref="D490:F490"/>
    <mergeCell ref="H490:J490"/>
    <mergeCell ref="D491:F491"/>
    <mergeCell ref="H491:I491"/>
    <mergeCell ref="D492:F492"/>
    <mergeCell ref="H492:I492"/>
    <mergeCell ref="D488:E488"/>
    <mergeCell ref="F488:G488"/>
    <mergeCell ref="H488:I488"/>
    <mergeCell ref="B489:C489"/>
    <mergeCell ref="D489:F489"/>
    <mergeCell ref="H489:I489"/>
    <mergeCell ref="D485:F485"/>
    <mergeCell ref="H485:I485"/>
    <mergeCell ref="D486:F486"/>
    <mergeCell ref="H486:I486"/>
    <mergeCell ref="D487:F487"/>
    <mergeCell ref="H487:I487"/>
    <mergeCell ref="B468:J468"/>
    <mergeCell ref="B483:C483"/>
    <mergeCell ref="D483:F483"/>
    <mergeCell ref="H483:I483"/>
    <mergeCell ref="D484:F484"/>
    <mergeCell ref="H484:I484"/>
    <mergeCell ref="D480:F480"/>
    <mergeCell ref="H480:I480"/>
    <mergeCell ref="D481:F481"/>
    <mergeCell ref="H481:I481"/>
    <mergeCell ref="D482:F482"/>
    <mergeCell ref="H482:I482"/>
    <mergeCell ref="H475:J475"/>
    <mergeCell ref="B477:J477"/>
    <mergeCell ref="B478:J478"/>
    <mergeCell ref="B479:C479"/>
    <mergeCell ref="D479:G479"/>
    <mergeCell ref="H479:J479"/>
    <mergeCell ref="B470:J470"/>
    <mergeCell ref="B471:J471"/>
    <mergeCell ref="B473:J473"/>
    <mergeCell ref="H474:J474"/>
    <mergeCell ref="B464:C464"/>
    <mergeCell ref="D464:E466"/>
    <mergeCell ref="F464:G466"/>
    <mergeCell ref="H464:H466"/>
    <mergeCell ref="I464:J466"/>
    <mergeCell ref="D461:F461"/>
    <mergeCell ref="H461:J461"/>
    <mergeCell ref="D462:F462"/>
    <mergeCell ref="H462:I462"/>
    <mergeCell ref="D463:F463"/>
    <mergeCell ref="H463:I463"/>
    <mergeCell ref="D459:E459"/>
    <mergeCell ref="F459:G459"/>
    <mergeCell ref="H459:I459"/>
    <mergeCell ref="B460:C460"/>
    <mergeCell ref="D460:F460"/>
    <mergeCell ref="H460:I460"/>
    <mergeCell ref="D456:F456"/>
    <mergeCell ref="H456:I456"/>
    <mergeCell ref="D457:F457"/>
    <mergeCell ref="H457:I457"/>
    <mergeCell ref="D458:F458"/>
    <mergeCell ref="H458:I458"/>
    <mergeCell ref="B439:J439"/>
    <mergeCell ref="B454:C454"/>
    <mergeCell ref="D454:F454"/>
    <mergeCell ref="H454:I454"/>
    <mergeCell ref="D455:F455"/>
    <mergeCell ref="H455:I455"/>
    <mergeCell ref="D451:F451"/>
    <mergeCell ref="H451:I451"/>
    <mergeCell ref="D452:F452"/>
    <mergeCell ref="H452:I452"/>
    <mergeCell ref="D453:F453"/>
    <mergeCell ref="H453:I453"/>
    <mergeCell ref="H446:J446"/>
    <mergeCell ref="B448:J448"/>
    <mergeCell ref="B449:J449"/>
    <mergeCell ref="B450:C450"/>
    <mergeCell ref="D450:G450"/>
    <mergeCell ref="H450:J450"/>
    <mergeCell ref="B441:J441"/>
    <mergeCell ref="B442:J442"/>
    <mergeCell ref="B444:J444"/>
    <mergeCell ref="H445:J445"/>
    <mergeCell ref="B435:C435"/>
    <mergeCell ref="D435:E437"/>
    <mergeCell ref="F435:G437"/>
    <mergeCell ref="H435:H437"/>
    <mergeCell ref="I435:J437"/>
    <mergeCell ref="D432:F432"/>
    <mergeCell ref="H432:J432"/>
    <mergeCell ref="D433:F433"/>
    <mergeCell ref="H433:I433"/>
    <mergeCell ref="D434:F434"/>
    <mergeCell ref="H434:I434"/>
    <mergeCell ref="D430:E430"/>
    <mergeCell ref="F430:G430"/>
    <mergeCell ref="H430:I430"/>
    <mergeCell ref="B431:C431"/>
    <mergeCell ref="D431:F431"/>
    <mergeCell ref="H431:I431"/>
    <mergeCell ref="D427:F427"/>
    <mergeCell ref="H427:I427"/>
    <mergeCell ref="D428:F428"/>
    <mergeCell ref="H428:I428"/>
    <mergeCell ref="D429:F429"/>
    <mergeCell ref="H429:I429"/>
    <mergeCell ref="B410:J410"/>
    <mergeCell ref="B425:C425"/>
    <mergeCell ref="D425:F425"/>
    <mergeCell ref="H425:I425"/>
    <mergeCell ref="D426:F426"/>
    <mergeCell ref="H426:I426"/>
    <mergeCell ref="D422:F422"/>
    <mergeCell ref="H422:I422"/>
    <mergeCell ref="D423:F423"/>
    <mergeCell ref="H423:I423"/>
    <mergeCell ref="D424:F424"/>
    <mergeCell ref="H424:I424"/>
    <mergeCell ref="H417:J417"/>
    <mergeCell ref="B419:J419"/>
    <mergeCell ref="B420:J420"/>
    <mergeCell ref="B421:C421"/>
    <mergeCell ref="D421:G421"/>
    <mergeCell ref="H421:J421"/>
    <mergeCell ref="B412:J412"/>
    <mergeCell ref="B413:J413"/>
    <mergeCell ref="B415:J415"/>
    <mergeCell ref="H416:J416"/>
    <mergeCell ref="B406:C406"/>
    <mergeCell ref="D406:E408"/>
    <mergeCell ref="F406:G408"/>
    <mergeCell ref="H406:H408"/>
    <mergeCell ref="I406:J408"/>
    <mergeCell ref="D403:F403"/>
    <mergeCell ref="H403:J403"/>
    <mergeCell ref="D404:F404"/>
    <mergeCell ref="H404:I404"/>
    <mergeCell ref="D405:F405"/>
    <mergeCell ref="H405:I405"/>
    <mergeCell ref="D401:E401"/>
    <mergeCell ref="F401:G401"/>
    <mergeCell ref="H401:I401"/>
    <mergeCell ref="B402:C402"/>
    <mergeCell ref="D402:F402"/>
    <mergeCell ref="H402:I402"/>
    <mergeCell ref="D398:F398"/>
    <mergeCell ref="H398:I398"/>
    <mergeCell ref="D399:F399"/>
    <mergeCell ref="H399:I399"/>
    <mergeCell ref="D400:F400"/>
    <mergeCell ref="H400:I400"/>
    <mergeCell ref="B381:J381"/>
    <mergeCell ref="B396:C396"/>
    <mergeCell ref="D396:F396"/>
    <mergeCell ref="H396:I396"/>
    <mergeCell ref="D397:F397"/>
    <mergeCell ref="H397:I397"/>
    <mergeCell ref="D393:F393"/>
    <mergeCell ref="H393:I393"/>
    <mergeCell ref="D394:F394"/>
    <mergeCell ref="H394:I394"/>
    <mergeCell ref="D395:F395"/>
    <mergeCell ref="H395:I395"/>
    <mergeCell ref="H388:J388"/>
    <mergeCell ref="B390:J390"/>
    <mergeCell ref="B391:J391"/>
    <mergeCell ref="B392:C392"/>
    <mergeCell ref="D392:G392"/>
    <mergeCell ref="H392:J392"/>
    <mergeCell ref="B383:J383"/>
    <mergeCell ref="B384:J384"/>
    <mergeCell ref="B386:J386"/>
    <mergeCell ref="H387:J387"/>
    <mergeCell ref="B377:C377"/>
    <mergeCell ref="D377:E379"/>
    <mergeCell ref="F377:G379"/>
    <mergeCell ref="H377:H379"/>
    <mergeCell ref="I377:J379"/>
    <mergeCell ref="D374:F374"/>
    <mergeCell ref="H374:J374"/>
    <mergeCell ref="D375:F375"/>
    <mergeCell ref="H375:I375"/>
    <mergeCell ref="D376:F376"/>
    <mergeCell ref="H376:I376"/>
    <mergeCell ref="D372:E372"/>
    <mergeCell ref="F372:G372"/>
    <mergeCell ref="H372:I372"/>
    <mergeCell ref="B373:C373"/>
    <mergeCell ref="D373:F373"/>
    <mergeCell ref="H373:I373"/>
    <mergeCell ref="D369:F369"/>
    <mergeCell ref="H369:I369"/>
    <mergeCell ref="D370:F370"/>
    <mergeCell ref="H370:I370"/>
    <mergeCell ref="D371:F371"/>
    <mergeCell ref="H371:I371"/>
    <mergeCell ref="B352:J352"/>
    <mergeCell ref="B367:C367"/>
    <mergeCell ref="D367:F367"/>
    <mergeCell ref="H367:I367"/>
    <mergeCell ref="D368:F368"/>
    <mergeCell ref="H368:I368"/>
    <mergeCell ref="D364:F364"/>
    <mergeCell ref="H364:I364"/>
    <mergeCell ref="D365:F365"/>
    <mergeCell ref="H365:I365"/>
    <mergeCell ref="D366:F366"/>
    <mergeCell ref="H366:I366"/>
    <mergeCell ref="H359:J359"/>
    <mergeCell ref="B361:J361"/>
    <mergeCell ref="B362:J362"/>
    <mergeCell ref="B363:C363"/>
    <mergeCell ref="D363:G363"/>
    <mergeCell ref="H363:J363"/>
    <mergeCell ref="B354:J354"/>
    <mergeCell ref="B355:J355"/>
    <mergeCell ref="B357:J357"/>
    <mergeCell ref="H358:J358"/>
    <mergeCell ref="B348:C348"/>
    <mergeCell ref="D348:E350"/>
    <mergeCell ref="F348:G350"/>
    <mergeCell ref="H348:H350"/>
    <mergeCell ref="I348:J350"/>
    <mergeCell ref="D345:F345"/>
    <mergeCell ref="H345:J345"/>
    <mergeCell ref="D346:F346"/>
    <mergeCell ref="H346:I346"/>
    <mergeCell ref="D347:F347"/>
    <mergeCell ref="H347:I347"/>
    <mergeCell ref="D343:E343"/>
    <mergeCell ref="F343:G343"/>
    <mergeCell ref="H343:I343"/>
    <mergeCell ref="B344:C344"/>
    <mergeCell ref="D344:F344"/>
    <mergeCell ref="H344:I344"/>
    <mergeCell ref="D340:F340"/>
    <mergeCell ref="H340:I340"/>
    <mergeCell ref="D341:F341"/>
    <mergeCell ref="H341:I341"/>
    <mergeCell ref="D342:F342"/>
    <mergeCell ref="H342:I342"/>
    <mergeCell ref="B323:J323"/>
    <mergeCell ref="B338:C338"/>
    <mergeCell ref="D338:F338"/>
    <mergeCell ref="H338:I338"/>
    <mergeCell ref="D339:F339"/>
    <mergeCell ref="H339:I339"/>
    <mergeCell ref="D335:F335"/>
    <mergeCell ref="H335:I335"/>
    <mergeCell ref="D336:F336"/>
    <mergeCell ref="H336:I336"/>
    <mergeCell ref="D337:F337"/>
    <mergeCell ref="H337:I337"/>
    <mergeCell ref="H330:J330"/>
    <mergeCell ref="B332:J332"/>
    <mergeCell ref="B333:J333"/>
    <mergeCell ref="B334:C334"/>
    <mergeCell ref="D334:G334"/>
    <mergeCell ref="H334:J334"/>
    <mergeCell ref="B325:J325"/>
    <mergeCell ref="B326:J326"/>
    <mergeCell ref="B328:J328"/>
    <mergeCell ref="H329:J329"/>
    <mergeCell ref="B319:C319"/>
    <mergeCell ref="D319:E321"/>
    <mergeCell ref="F319:G321"/>
    <mergeCell ref="H319:H321"/>
    <mergeCell ref="I319:J321"/>
    <mergeCell ref="D316:F316"/>
    <mergeCell ref="H316:J316"/>
    <mergeCell ref="D317:F317"/>
    <mergeCell ref="H317:I317"/>
    <mergeCell ref="D318:F318"/>
    <mergeCell ref="H318:I318"/>
    <mergeCell ref="D314:E314"/>
    <mergeCell ref="F314:G314"/>
    <mergeCell ref="H314:I314"/>
    <mergeCell ref="B315:C315"/>
    <mergeCell ref="D315:F315"/>
    <mergeCell ref="H315:I315"/>
    <mergeCell ref="D311:F311"/>
    <mergeCell ref="H311:I311"/>
    <mergeCell ref="D312:F312"/>
    <mergeCell ref="H312:I312"/>
    <mergeCell ref="D313:F313"/>
    <mergeCell ref="H313:I313"/>
    <mergeCell ref="B294:J294"/>
    <mergeCell ref="B309:C309"/>
    <mergeCell ref="D309:F309"/>
    <mergeCell ref="H309:I309"/>
    <mergeCell ref="D310:F310"/>
    <mergeCell ref="H310:I310"/>
    <mergeCell ref="D306:F306"/>
    <mergeCell ref="H306:I306"/>
    <mergeCell ref="D307:F307"/>
    <mergeCell ref="H307:I307"/>
    <mergeCell ref="D308:F308"/>
    <mergeCell ref="H308:I308"/>
    <mergeCell ref="H301:J301"/>
    <mergeCell ref="B303:J303"/>
    <mergeCell ref="B304:J304"/>
    <mergeCell ref="B305:C305"/>
    <mergeCell ref="D305:G305"/>
    <mergeCell ref="H305:J305"/>
    <mergeCell ref="B296:J296"/>
    <mergeCell ref="B297:J297"/>
    <mergeCell ref="B299:J299"/>
    <mergeCell ref="H300:J300"/>
    <mergeCell ref="B290:C290"/>
    <mergeCell ref="D290:E292"/>
    <mergeCell ref="F290:G292"/>
    <mergeCell ref="H290:H292"/>
    <mergeCell ref="I290:J292"/>
    <mergeCell ref="D287:F287"/>
    <mergeCell ref="H287:J287"/>
    <mergeCell ref="D288:F288"/>
    <mergeCell ref="H288:I288"/>
    <mergeCell ref="D289:F289"/>
    <mergeCell ref="H289:I289"/>
    <mergeCell ref="D285:E285"/>
    <mergeCell ref="F285:G285"/>
    <mergeCell ref="H285:I285"/>
    <mergeCell ref="B286:C286"/>
    <mergeCell ref="D286:F286"/>
    <mergeCell ref="H286:I286"/>
    <mergeCell ref="D282:F282"/>
    <mergeCell ref="H282:I282"/>
    <mergeCell ref="D283:F283"/>
    <mergeCell ref="H283:I283"/>
    <mergeCell ref="D284:F284"/>
    <mergeCell ref="H284:I284"/>
    <mergeCell ref="B280:C280"/>
    <mergeCell ref="D280:F280"/>
    <mergeCell ref="H280:I280"/>
    <mergeCell ref="D281:F281"/>
    <mergeCell ref="H281:I281"/>
    <mergeCell ref="D277:F277"/>
    <mergeCell ref="H277:I277"/>
    <mergeCell ref="D278:F278"/>
    <mergeCell ref="H278:I278"/>
    <mergeCell ref="D279:F279"/>
    <mergeCell ref="H279:I279"/>
    <mergeCell ref="H272:J272"/>
    <mergeCell ref="B274:J274"/>
    <mergeCell ref="B275:J275"/>
    <mergeCell ref="B276:C276"/>
    <mergeCell ref="D276:G276"/>
    <mergeCell ref="H276:J276"/>
    <mergeCell ref="B267:J267"/>
    <mergeCell ref="B268:J268"/>
    <mergeCell ref="B270:J270"/>
    <mergeCell ref="H271:J271"/>
    <mergeCell ref="B261:C261"/>
    <mergeCell ref="D261:E263"/>
    <mergeCell ref="F261:G263"/>
    <mergeCell ref="H261:H263"/>
    <mergeCell ref="I261:J263"/>
    <mergeCell ref="D258:F258"/>
    <mergeCell ref="H258:J258"/>
    <mergeCell ref="D259:F259"/>
    <mergeCell ref="H259:I259"/>
    <mergeCell ref="D260:F260"/>
    <mergeCell ref="H260:I260"/>
    <mergeCell ref="D256:E256"/>
    <mergeCell ref="F256:G256"/>
    <mergeCell ref="H256:I256"/>
    <mergeCell ref="B257:C257"/>
    <mergeCell ref="D257:F257"/>
    <mergeCell ref="H257:I257"/>
    <mergeCell ref="D253:F253"/>
    <mergeCell ref="H253:I253"/>
    <mergeCell ref="D254:F254"/>
    <mergeCell ref="H254:I254"/>
    <mergeCell ref="D255:F255"/>
    <mergeCell ref="H255:I255"/>
    <mergeCell ref="B251:C251"/>
    <mergeCell ref="D251:F251"/>
    <mergeCell ref="H251:I251"/>
    <mergeCell ref="D252:F252"/>
    <mergeCell ref="H252:I252"/>
    <mergeCell ref="D248:F248"/>
    <mergeCell ref="H248:I248"/>
    <mergeCell ref="D249:F249"/>
    <mergeCell ref="H249:I249"/>
    <mergeCell ref="D250:F250"/>
    <mergeCell ref="H250:I250"/>
    <mergeCell ref="H243:J243"/>
    <mergeCell ref="B245:J245"/>
    <mergeCell ref="B246:J246"/>
    <mergeCell ref="B247:C247"/>
    <mergeCell ref="D247:G247"/>
    <mergeCell ref="H247:J247"/>
    <mergeCell ref="B238:J238"/>
    <mergeCell ref="B239:J239"/>
    <mergeCell ref="B241:J241"/>
    <mergeCell ref="H242:J242"/>
    <mergeCell ref="B232:C232"/>
    <mergeCell ref="D232:E234"/>
    <mergeCell ref="F232:G234"/>
    <mergeCell ref="H232:H234"/>
    <mergeCell ref="I232:J234"/>
    <mergeCell ref="D229:F229"/>
    <mergeCell ref="H229:J229"/>
    <mergeCell ref="D230:F230"/>
    <mergeCell ref="H230:I230"/>
    <mergeCell ref="D231:F231"/>
    <mergeCell ref="H231:I231"/>
    <mergeCell ref="D227:E227"/>
    <mergeCell ref="F227:G227"/>
    <mergeCell ref="H227:I227"/>
    <mergeCell ref="B228:C228"/>
    <mergeCell ref="D228:F228"/>
    <mergeCell ref="H228:I228"/>
    <mergeCell ref="D224:F224"/>
    <mergeCell ref="H224:I224"/>
    <mergeCell ref="D225:F225"/>
    <mergeCell ref="H225:I225"/>
    <mergeCell ref="D226:F226"/>
    <mergeCell ref="H226:I226"/>
    <mergeCell ref="B222:C222"/>
    <mergeCell ref="D222:F222"/>
    <mergeCell ref="H222:I222"/>
    <mergeCell ref="D223:F223"/>
    <mergeCell ref="H223:I223"/>
    <mergeCell ref="D219:F219"/>
    <mergeCell ref="H219:I219"/>
    <mergeCell ref="D220:F220"/>
    <mergeCell ref="H220:I220"/>
    <mergeCell ref="D221:F221"/>
    <mergeCell ref="H221:I221"/>
    <mergeCell ref="H214:J214"/>
    <mergeCell ref="B216:J216"/>
    <mergeCell ref="B217:J217"/>
    <mergeCell ref="B218:C218"/>
    <mergeCell ref="D218:G218"/>
    <mergeCell ref="H218:J218"/>
    <mergeCell ref="B209:J209"/>
    <mergeCell ref="B210:J210"/>
    <mergeCell ref="B212:J212"/>
    <mergeCell ref="H213:J213"/>
    <mergeCell ref="B203:C203"/>
    <mergeCell ref="D203:E205"/>
    <mergeCell ref="F203:G205"/>
    <mergeCell ref="H203:H205"/>
    <mergeCell ref="I203:J205"/>
    <mergeCell ref="D200:F200"/>
    <mergeCell ref="H200:J200"/>
    <mergeCell ref="D201:F201"/>
    <mergeCell ref="H201:I201"/>
    <mergeCell ref="D202:F202"/>
    <mergeCell ref="H202:I202"/>
    <mergeCell ref="D198:E198"/>
    <mergeCell ref="F198:G198"/>
    <mergeCell ref="H198:I198"/>
    <mergeCell ref="B199:C199"/>
    <mergeCell ref="D199:F199"/>
    <mergeCell ref="H199:I199"/>
    <mergeCell ref="D195:F195"/>
    <mergeCell ref="H195:I195"/>
    <mergeCell ref="D196:F196"/>
    <mergeCell ref="H196:I196"/>
    <mergeCell ref="D197:F197"/>
    <mergeCell ref="H197:I197"/>
    <mergeCell ref="B193:C193"/>
    <mergeCell ref="D193:F193"/>
    <mergeCell ref="H193:I193"/>
    <mergeCell ref="D194:F194"/>
    <mergeCell ref="H194:I194"/>
    <mergeCell ref="D190:F190"/>
    <mergeCell ref="H190:I190"/>
    <mergeCell ref="D191:F191"/>
    <mergeCell ref="H191:I191"/>
    <mergeCell ref="D192:F192"/>
    <mergeCell ref="H192:I192"/>
    <mergeCell ref="H185:J185"/>
    <mergeCell ref="B187:J187"/>
    <mergeCell ref="B188:J188"/>
    <mergeCell ref="B189:C189"/>
    <mergeCell ref="D189:G189"/>
    <mergeCell ref="H189:J189"/>
    <mergeCell ref="B180:J180"/>
    <mergeCell ref="B181:J181"/>
    <mergeCell ref="B183:J183"/>
    <mergeCell ref="H184:J184"/>
    <mergeCell ref="B174:C174"/>
    <mergeCell ref="D174:E176"/>
    <mergeCell ref="F174:G176"/>
    <mergeCell ref="H174:H176"/>
    <mergeCell ref="I174:J176"/>
    <mergeCell ref="D171:F171"/>
    <mergeCell ref="H171:J171"/>
    <mergeCell ref="D172:F172"/>
    <mergeCell ref="H172:I172"/>
    <mergeCell ref="D173:F173"/>
    <mergeCell ref="H173:I173"/>
    <mergeCell ref="D169:E169"/>
    <mergeCell ref="F169:G169"/>
    <mergeCell ref="H169:I169"/>
    <mergeCell ref="B170:C170"/>
    <mergeCell ref="D170:F170"/>
    <mergeCell ref="H170:I170"/>
    <mergeCell ref="D166:F166"/>
    <mergeCell ref="H166:I166"/>
    <mergeCell ref="D167:F167"/>
    <mergeCell ref="H167:I167"/>
    <mergeCell ref="D168:F168"/>
    <mergeCell ref="H168:I168"/>
    <mergeCell ref="B164:C164"/>
    <mergeCell ref="D164:F164"/>
    <mergeCell ref="H164:I164"/>
    <mergeCell ref="D165:F165"/>
    <mergeCell ref="H165:I165"/>
    <mergeCell ref="D161:F161"/>
    <mergeCell ref="H161:I161"/>
    <mergeCell ref="D162:F162"/>
    <mergeCell ref="H162:I162"/>
    <mergeCell ref="D163:F163"/>
    <mergeCell ref="H163:I163"/>
    <mergeCell ref="H156:J156"/>
    <mergeCell ref="B158:J158"/>
    <mergeCell ref="B159:J159"/>
    <mergeCell ref="B160:C160"/>
    <mergeCell ref="D160:G160"/>
    <mergeCell ref="H160:J160"/>
    <mergeCell ref="B151:J151"/>
    <mergeCell ref="B152:J152"/>
    <mergeCell ref="B154:J154"/>
    <mergeCell ref="H155:J155"/>
    <mergeCell ref="B145:C145"/>
    <mergeCell ref="D145:E147"/>
    <mergeCell ref="F145:G147"/>
    <mergeCell ref="H145:H147"/>
    <mergeCell ref="I145:J147"/>
    <mergeCell ref="D142:F142"/>
    <mergeCell ref="H142:J142"/>
    <mergeCell ref="D143:F143"/>
    <mergeCell ref="H143:I143"/>
    <mergeCell ref="D144:F144"/>
    <mergeCell ref="H144:I144"/>
    <mergeCell ref="D140:E140"/>
    <mergeCell ref="F140:G140"/>
    <mergeCell ref="H140:I140"/>
    <mergeCell ref="B141:C141"/>
    <mergeCell ref="D141:F141"/>
    <mergeCell ref="H141:I141"/>
    <mergeCell ref="D137:F137"/>
    <mergeCell ref="H137:I137"/>
    <mergeCell ref="D138:F138"/>
    <mergeCell ref="H138:I138"/>
    <mergeCell ref="D139:F139"/>
    <mergeCell ref="H139:I139"/>
    <mergeCell ref="B135:C135"/>
    <mergeCell ref="D135:F135"/>
    <mergeCell ref="H135:I135"/>
    <mergeCell ref="D136:F136"/>
    <mergeCell ref="H136:I136"/>
    <mergeCell ref="D132:F132"/>
    <mergeCell ref="H132:I132"/>
    <mergeCell ref="D133:F133"/>
    <mergeCell ref="H133:I133"/>
    <mergeCell ref="D134:F134"/>
    <mergeCell ref="H134:I134"/>
    <mergeCell ref="H127:J127"/>
    <mergeCell ref="B129:J129"/>
    <mergeCell ref="B130:J130"/>
    <mergeCell ref="B131:C131"/>
    <mergeCell ref="D131:G131"/>
    <mergeCell ref="H131:J131"/>
    <mergeCell ref="B122:J122"/>
    <mergeCell ref="B123:J123"/>
    <mergeCell ref="B125:J125"/>
    <mergeCell ref="H126:J126"/>
    <mergeCell ref="D114:F114"/>
    <mergeCell ref="H114:I114"/>
    <mergeCell ref="D115:F115"/>
    <mergeCell ref="H115:I115"/>
    <mergeCell ref="B116:C116"/>
    <mergeCell ref="D116:E118"/>
    <mergeCell ref="F116:G118"/>
    <mergeCell ref="H116:H118"/>
    <mergeCell ref="I116:J118"/>
    <mergeCell ref="B112:C112"/>
    <mergeCell ref="D112:F112"/>
    <mergeCell ref="H112:I112"/>
    <mergeCell ref="D113:F113"/>
    <mergeCell ref="H113:J113"/>
    <mergeCell ref="D110:F110"/>
    <mergeCell ref="H110:I110"/>
    <mergeCell ref="D111:E111"/>
    <mergeCell ref="F111:G111"/>
    <mergeCell ref="H111:I111"/>
    <mergeCell ref="D107:F107"/>
    <mergeCell ref="H107:I107"/>
    <mergeCell ref="D108:F108"/>
    <mergeCell ref="H108:I108"/>
    <mergeCell ref="D109:F109"/>
    <mergeCell ref="H109:I109"/>
    <mergeCell ref="D104:F104"/>
    <mergeCell ref="H104:I104"/>
    <mergeCell ref="D105:F105"/>
    <mergeCell ref="H105:I105"/>
    <mergeCell ref="B106:C106"/>
    <mergeCell ref="D106:F106"/>
    <mergeCell ref="H106:I106"/>
    <mergeCell ref="B102:C102"/>
    <mergeCell ref="D102:G102"/>
    <mergeCell ref="H102:J102"/>
    <mergeCell ref="D103:F103"/>
    <mergeCell ref="H103:I103"/>
    <mergeCell ref="B96:J96"/>
    <mergeCell ref="H97:J97"/>
    <mergeCell ref="H98:J98"/>
    <mergeCell ref="B100:J100"/>
    <mergeCell ref="B101:J101"/>
    <mergeCell ref="D82:E82"/>
    <mergeCell ref="F82:G82"/>
    <mergeCell ref="H82:I82"/>
    <mergeCell ref="B83:C83"/>
    <mergeCell ref="D83:F83"/>
    <mergeCell ref="H83:I83"/>
    <mergeCell ref="D79:F79"/>
    <mergeCell ref="H79:I79"/>
    <mergeCell ref="D80:F80"/>
    <mergeCell ref="D81:F81"/>
    <mergeCell ref="H81:I81"/>
    <mergeCell ref="B93:J93"/>
    <mergeCell ref="B94:J94"/>
    <mergeCell ref="B87:C87"/>
    <mergeCell ref="D87:E89"/>
    <mergeCell ref="F87:G89"/>
    <mergeCell ref="H87:H89"/>
    <mergeCell ref="I87:J89"/>
    <mergeCell ref="D84:F84"/>
    <mergeCell ref="H84:J84"/>
    <mergeCell ref="D85:F85"/>
    <mergeCell ref="H85:I85"/>
    <mergeCell ref="D86:F86"/>
    <mergeCell ref="H86:I86"/>
    <mergeCell ref="B73:C73"/>
    <mergeCell ref="D73:G73"/>
    <mergeCell ref="H73:J73"/>
    <mergeCell ref="B64:J64"/>
    <mergeCell ref="B65:J65"/>
    <mergeCell ref="B67:J67"/>
    <mergeCell ref="H68:J68"/>
    <mergeCell ref="H69:J69"/>
    <mergeCell ref="H80:I80"/>
    <mergeCell ref="B77:C77"/>
    <mergeCell ref="D77:F77"/>
    <mergeCell ref="H77:I77"/>
    <mergeCell ref="D78:F78"/>
    <mergeCell ref="H78:I78"/>
    <mergeCell ref="D74:F74"/>
    <mergeCell ref="H74:I74"/>
    <mergeCell ref="D75:F75"/>
    <mergeCell ref="H75:I75"/>
    <mergeCell ref="D76:F76"/>
    <mergeCell ref="H76:I76"/>
    <mergeCell ref="D57:F57"/>
    <mergeCell ref="H57:I57"/>
    <mergeCell ref="B58:C58"/>
    <mergeCell ref="D58:E60"/>
    <mergeCell ref="F58:G60"/>
    <mergeCell ref="H58:H60"/>
    <mergeCell ref="I58:J60"/>
    <mergeCell ref="B71:J71"/>
    <mergeCell ref="B72:J72"/>
    <mergeCell ref="D55:F55"/>
    <mergeCell ref="H55:J55"/>
    <mergeCell ref="D52:F52"/>
    <mergeCell ref="H52:I52"/>
    <mergeCell ref="D53:E53"/>
    <mergeCell ref="F53:G53"/>
    <mergeCell ref="H53:I53"/>
    <mergeCell ref="D56:F56"/>
    <mergeCell ref="H56:I56"/>
    <mergeCell ref="D50:F50"/>
    <mergeCell ref="H50:I50"/>
    <mergeCell ref="D51:F51"/>
    <mergeCell ref="H51:I51"/>
    <mergeCell ref="D46:F46"/>
    <mergeCell ref="H46:I46"/>
    <mergeCell ref="D47:F47"/>
    <mergeCell ref="H47:I47"/>
    <mergeCell ref="B54:C54"/>
    <mergeCell ref="D54:F54"/>
    <mergeCell ref="H54:I54"/>
    <mergeCell ref="B4:J4"/>
    <mergeCell ref="B35:J35"/>
    <mergeCell ref="B36:J36"/>
    <mergeCell ref="D16:F16"/>
    <mergeCell ref="H16:I16"/>
    <mergeCell ref="B6:J6"/>
    <mergeCell ref="B7:J7"/>
    <mergeCell ref="B9:J9"/>
    <mergeCell ref="H10:J10"/>
    <mergeCell ref="H11:J11"/>
    <mergeCell ref="B13:J13"/>
    <mergeCell ref="B14:J14"/>
    <mergeCell ref="B15:C15"/>
    <mergeCell ref="D15:G15"/>
    <mergeCell ref="H15:J15"/>
    <mergeCell ref="D17:F17"/>
    <mergeCell ref="H17:I17"/>
    <mergeCell ref="D18:F18"/>
    <mergeCell ref="H18:I18"/>
    <mergeCell ref="B19:C19"/>
    <mergeCell ref="D19:F19"/>
    <mergeCell ref="H19:I19"/>
    <mergeCell ref="B25:C25"/>
    <mergeCell ref="D25:F25"/>
    <mergeCell ref="H25:I25"/>
    <mergeCell ref="D20:F20"/>
    <mergeCell ref="H20:I20"/>
    <mergeCell ref="D21:F21"/>
    <mergeCell ref="H21:I21"/>
    <mergeCell ref="D22:F22"/>
    <mergeCell ref="H22:I22"/>
    <mergeCell ref="D23:F23"/>
    <mergeCell ref="H23:I23"/>
    <mergeCell ref="D24:E24"/>
    <mergeCell ref="F24:G24"/>
    <mergeCell ref="H24:I24"/>
    <mergeCell ref="D26:F26"/>
    <mergeCell ref="H26:J26"/>
    <mergeCell ref="D27:F27"/>
    <mergeCell ref="H27:I27"/>
    <mergeCell ref="D28:F28"/>
    <mergeCell ref="H28:I28"/>
    <mergeCell ref="B29:C29"/>
    <mergeCell ref="D29:E31"/>
    <mergeCell ref="F29:G31"/>
    <mergeCell ref="H29:H31"/>
    <mergeCell ref="I29:J31"/>
    <mergeCell ref="B33:J33"/>
    <mergeCell ref="B62:J62"/>
    <mergeCell ref="B91:J91"/>
    <mergeCell ref="B120:J120"/>
    <mergeCell ref="B149:J149"/>
    <mergeCell ref="B178:J178"/>
    <mergeCell ref="B207:J207"/>
    <mergeCell ref="B236:J236"/>
    <mergeCell ref="B265:J265"/>
    <mergeCell ref="B48:C48"/>
    <mergeCell ref="D48:F48"/>
    <mergeCell ref="H48:I48"/>
    <mergeCell ref="B44:C44"/>
    <mergeCell ref="D44:G44"/>
    <mergeCell ref="H44:J44"/>
    <mergeCell ref="D45:F45"/>
    <mergeCell ref="H45:I45"/>
    <mergeCell ref="B38:J38"/>
    <mergeCell ref="H39:J39"/>
    <mergeCell ref="H40:J40"/>
    <mergeCell ref="B42:J42"/>
    <mergeCell ref="B43:J43"/>
    <mergeCell ref="D49:F49"/>
    <mergeCell ref="H49:I49"/>
  </mergeCells>
  <dataValidations count="3">
    <dataValidation type="list" allowBlank="1" showInputMessage="1" showErrorMessage="1" sqref="B14:J14 B43:J43 B72:J72 B101:J101 B130:J130 B159:J159 B188:J188 B217:J217 B246:J246 B275:J275 B304:J304 B333:J333 B362:J362 B391:J391 B420:J420 B449:J449 B478:J478 B507:J507 B536:J536 B565:J565 B594:J594">
      <formula1>"General, Specific (select yes for all that apply)"</formula1>
    </dataValidation>
    <dataValidation type="list" allowBlank="1" showInputMessage="1" showErrorMessage="1" sqref="G16:G28 J16:J25 J27:J28 C26:C28 C30:C31 B11:G11 C20:C24 C16:C18 G45:G57 J45:J54 J56:J57 C55:C57 C59:C60 B40:G40 C49:C53 C45:C47 G74:G86 J74:J83 J85:J86 C84:C86 C88:C89 B69:G69 C78:C82 C74:C76 G103:G115 J103:J112 J114:J115 C113:C115 C117:C118 B98:G98 C107:C111 C103:C105 G132:G144 J132:J141 J143:J144 C142:C144 C146:C147 B127:G127 C136:C140 C132:C134 G161:G173 J161:J170 J172:J173 C171:C173 C175:C176 B156:G156 C165:C169 C161:C163 G190:G202 J190:J199 J201:J202 C200:C202 C204:C205 B185:G185 C194:C198 C190:C192 G219:G231 J219:J228 J230:J231 C229:C231 C233:C234 B214:G214 C223:C227 C219:C221 G248:G260 J248:J257 J259:J260 C258:C260 C262:C263 B243:G243 C252:C256 C248:C250 G277:G289 J277:J286 J288:J289 C287:C289 C291:C292 B272:G272 C281:C285 C277:C279 G306:G318 J306:J315 J317:J318 C316:C318 C320:C321 B301:G301 C310:C314 C306:C308 G335:G347 J335:J344 J346:J347 C345:C347 C349:C350 B330:G330 C339:C343 C335:C337 G364:G376 J364:J373 J375:J376 C374:C376 C378:C379 B359:G359 C368:C372 C364:C366 G393:G405 J393:J402 J404:J405 C403:C405 C407:C408 B388:G388 C397:C401 C393:C395 G422:G434 J422:J431 J433:J434 C432:C434 C436:C437 B417:G417 C426:C430 C422:C424 G451:G463 J451:J460 J462:J463 C461:C463 C465:C466 B446:G446 C455:C459 C451:C453 G480:G492 J480:J489 J491:J492 C490:C492 C494:C495 B475:G475 C484:C488 C480:C482 G509:G521 J509:J518 J520:J521 C519:C521 C523:C524 B504:G504 C513:C517 C509:C511 G538:G550 J538:J547 J549:J550 C548:C550 C552:C553 B533:G533 C542:C546 C538:C540 G567:G579 J567:J576 J578:J579 C577:C579 C581:C582 B562:G562 C571:C575 C567:C569 G596:G608 J596:J605 J607:J608 C606:C608 C610:C611 B591:G591 C600:C604 C596:C598">
      <formula1>"Yes"</formula1>
    </dataValidation>
    <dataValidation type="list" allowBlank="1" showInputMessage="1" showErrorMessage="1" sqref="B7 B36 B65 B94 B123 B152 B181 B210 B239 B268 B297 B326 B355 B384 B413 B442 B471 B500 B529 B558 B587">
      <formula1>"State, Tribe/Tribal Organization, City/County/Local"</formula1>
    </dataValidation>
  </dataValidations>
  <hyperlinks>
    <hyperlink ref="B5" location="ni_B.1.1" display="Hyperlink to Domain Activities"/>
    <hyperlink ref="B34" location="ni_B.2.1" display="ni_B.2.1"/>
    <hyperlink ref="B63" location="ni_B.3.1" display="ni_B.3.1"/>
    <hyperlink ref="B92" location="ni_B.4.1" display="ni_B.4.1"/>
    <hyperlink ref="B121" location="ni_B.5.1" display="ni_B.5.1"/>
    <hyperlink ref="B150" location="ni_B.6.1" display="ni_B.6.1"/>
    <hyperlink ref="B179" location="ni_B.7.1" display="ni_B.7.1"/>
    <hyperlink ref="B208" location="ni_2.1.1" display="ni_2.1.1"/>
    <hyperlink ref="B237" location="ni_2.2.1" display="ni_2.2.1"/>
    <hyperlink ref="B266" location="ni_2.3.1" display="ni_2.3.1"/>
    <hyperlink ref="B295" location="ni_2.4.1" display="ni_2.4.1"/>
    <hyperlink ref="B324" location="ni_2.5.1" display="ni_2.5.1"/>
    <hyperlink ref="B353" location="ni_2.6.1" display="ni_2.6.1"/>
    <hyperlink ref="B382" location="ni_2.7.1" display="ni_2.7.1"/>
    <hyperlink ref="B411" location="ni_3.1.1" display="ni_3.1.1"/>
    <hyperlink ref="B440" location="ni_3.2.1" display="ni_3.2.1"/>
    <hyperlink ref="B469" location="ni_4.1.1" display="ni_4.1.1"/>
    <hyperlink ref="B498" location="ni_4.2.1" display="ni_4.2.1"/>
    <hyperlink ref="B527" location="ni_4.3.1" display="ni_4.3.1"/>
    <hyperlink ref="B556" location="ni_4.4.1" display="ni_4.4.1"/>
    <hyperlink ref="B585" location="ni_4.5.1" display="ni_4.5.1"/>
  </hyperlinks>
  <pageMargins left="0.25" right="0.25" top="0.75" bottom="0.75" header="0.3" footer="0.3"/>
  <pageSetup scale="98" fitToHeight="0" orientation="landscape" r:id="rId1"/>
  <headerFooter>
    <oddHeader>&amp;LFunding Opportunity Announcement
CDC-RFA-DP13-1305&amp;RWest Virginia</oddHeader>
    <oddFooter>&amp;L&amp;D&amp;C&amp;A&amp;R&amp;P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A2C41B164C6E84F88F6AD7EB7E47CF6" ma:contentTypeVersion="21" ma:contentTypeDescription="Create a new document." ma:contentTypeScope="" ma:versionID="0c1c80cfb572c87db57105fa82b0892b">
  <xsd:schema xmlns:xsd="http://www.w3.org/2001/XMLSchema" xmlns:xs="http://www.w3.org/2001/XMLSchema" xmlns:p="http://schemas.microsoft.com/office/2006/metadata/properties" xmlns:ns1="http://schemas.microsoft.com/sharepoint/v3" targetNamespace="http://schemas.microsoft.com/office/2006/metadata/properties" ma:root="true" ma:fieldsID="c6e7484caa6fffa0f583919166f105dd" ns1:_="">
    <xsd:import namespace="http://schemas.microsoft.com/sharepoint/v3"/>
    <xsd:element name="properties">
      <xsd:complexType>
        <xsd:sequence>
          <xsd:element name="documentManagement">
            <xsd:complexType>
              <xsd:all>
                <xsd:element ref="ns1:PublishingStartDate" minOccurs="0"/>
                <xsd:element ref="ns1:PublishingExpirationDate"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AverageRating" ma:index="6" nillable="true" ma:displayName="Rating (0-5)" ma:decimals="2" ma:description="Average value of all the ratings that have been submitted" ma:internalName="AverageRating" ma:readOnly="false" ma:percentage="FALSE">
      <xsd:simpleType>
        <xsd:restriction base="dms:Number"/>
      </xsd:simpleType>
    </xsd:element>
    <xsd:element name="RatingCount" ma:index="7" nillable="true" ma:displayName="Number of Ratings" ma:decimals="0" ma:description="Number of ratings submitted" ma:internalName="RatingCount" ma:readOnly="false" ma:percentage="FALSE">
      <xsd:simpleType>
        <xsd:restriction base="dms:Number"/>
      </xsd:simpleType>
    </xsd:element>
    <xsd:element name="RatedBy" ma:index="1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3" nillable="true" ma:displayName="User ratings" ma:description="User ratings for the item" ma:hidden="true" ma:internalName="Ratings">
      <xsd:simpleType>
        <xsd:restriction base="dms:Note"/>
      </xsd:simpleType>
    </xsd:element>
    <xsd:element name="LikesCount" ma:index="14" nillable="true" ma:displayName="Number of Likes" ma:internalName="LikesCount">
      <xsd:simpleType>
        <xsd:restriction base="dms:Unknown"/>
      </xsd:simpleType>
    </xsd:element>
    <xsd:element name="LikedBy" ma:index="1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LikesCount xmlns="http://schemas.microsoft.com/sharepoint/v3" xsi:nil="true"/>
    <Ratings xmlns="http://schemas.microsoft.com/sharepoint/v3" xsi:nil="true"/>
    <RatingCount xmlns="http://schemas.microsoft.com/sharepoint/v3" xsi:nil="true"/>
    <LikedBy xmlns="http://schemas.microsoft.com/sharepoint/v3">
      <UserInfo>
        <DisplayName/>
        <AccountId xsi:nil="true"/>
        <AccountType/>
      </UserInfo>
    </LikedBy>
    <AverageRating xmlns="http://schemas.microsoft.com/sharepoint/v3" xsi:nil="true"/>
    <RatedBy xmlns="http://schemas.microsoft.com/sharepoint/v3">
      <UserInfo>
        <DisplayName/>
        <AccountId xsi:nil="true"/>
        <AccountType/>
      </UserInfo>
    </RatedB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D6B86-BAEB-48E4-95D9-4E1F37AEE1D8}">
  <ds:schemaRefs>
    <ds:schemaRef ds:uri="http://schemas.microsoft.com/sharepoint/events"/>
  </ds:schemaRefs>
</ds:datastoreItem>
</file>

<file path=customXml/itemProps2.xml><?xml version="1.0" encoding="utf-8"?>
<ds:datastoreItem xmlns:ds="http://schemas.openxmlformats.org/officeDocument/2006/customXml" ds:itemID="{F6714BCC-792C-4C62-AAEE-03CA7295B9B8}"/>
</file>

<file path=customXml/itemProps3.xml><?xml version="1.0" encoding="utf-8"?>
<ds:datastoreItem xmlns:ds="http://schemas.openxmlformats.org/officeDocument/2006/customXml" ds:itemID="{3ACC1620-5295-4808-A2F2-44C61FE91EE8}"/>
</file>

<file path=customXml/itemProps4.xml><?xml version="1.0" encoding="utf-8"?>
<ds:datastoreItem xmlns:ds="http://schemas.openxmlformats.org/officeDocument/2006/customXml" ds:itemID="{0F1B7D66-6538-473A-9B43-BDCE448FD7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221</vt:i4>
      </vt:variant>
    </vt:vector>
  </HeadingPairs>
  <TitlesOfParts>
    <vt:vector size="230" baseType="lpstr">
      <vt:lpstr>Config</vt:lpstr>
      <vt:lpstr>Home Page</vt:lpstr>
      <vt:lpstr>Config Measure Rules</vt:lpstr>
      <vt:lpstr>Basic Activities</vt:lpstr>
      <vt:lpstr>Domain 2 Activities</vt:lpstr>
      <vt:lpstr>Domain 3 Activities</vt:lpstr>
      <vt:lpstr>Domain 4 Activities</vt:lpstr>
      <vt:lpstr>Performance Measures</vt:lpstr>
      <vt:lpstr>Focus Areas</vt:lpstr>
      <vt:lpstr>Basic_Sources</vt:lpstr>
      <vt:lpstr>D2_Sources</vt:lpstr>
      <vt:lpstr>D3_Sources</vt:lpstr>
      <vt:lpstr>D4_Sources</vt:lpstr>
      <vt:lpstr>InterventionList</vt:lpstr>
      <vt:lpstr>linkBasic</vt:lpstr>
      <vt:lpstr>linkDomain2</vt:lpstr>
      <vt:lpstr>linkDomain3</vt:lpstr>
      <vt:lpstr>linkDomain4</vt:lpstr>
      <vt:lpstr>linkFocusAreas</vt:lpstr>
      <vt:lpstr>linkPM</vt:lpstr>
      <vt:lpstr>meas2.1.01</vt:lpstr>
      <vt:lpstr>meas2.1.02</vt:lpstr>
      <vt:lpstr>meas2.1.03</vt:lpstr>
      <vt:lpstr>meas2.1.04</vt:lpstr>
      <vt:lpstr>meas2.1.05</vt:lpstr>
      <vt:lpstr>meas2.1.06</vt:lpstr>
      <vt:lpstr>meas2.1.07</vt:lpstr>
      <vt:lpstr>meas2.2.01</vt:lpstr>
      <vt:lpstr>meas2.2.02</vt:lpstr>
      <vt:lpstr>meas2.2.03</vt:lpstr>
      <vt:lpstr>meas2.2.04</vt:lpstr>
      <vt:lpstr>meas2.2.05</vt:lpstr>
      <vt:lpstr>meas2.2.06</vt:lpstr>
      <vt:lpstr>meas2.2.07</vt:lpstr>
      <vt:lpstr>meas2.2.08</vt:lpstr>
      <vt:lpstr>meas2.3.01</vt:lpstr>
      <vt:lpstr>meas2.3.02</vt:lpstr>
      <vt:lpstr>meas2.3.03</vt:lpstr>
      <vt:lpstr>meas2.3.04</vt:lpstr>
      <vt:lpstr>meas2.3.05</vt:lpstr>
      <vt:lpstr>meas2.3.06</vt:lpstr>
      <vt:lpstr>meas2.3.07</vt:lpstr>
      <vt:lpstr>meas2.3.08</vt:lpstr>
      <vt:lpstr>meas2.3.09</vt:lpstr>
      <vt:lpstr>meas2.3.10</vt:lpstr>
      <vt:lpstr>meas2.3.11</vt:lpstr>
      <vt:lpstr>meas2.3.12</vt:lpstr>
      <vt:lpstr>meas2.3.13</vt:lpstr>
      <vt:lpstr>meas2.3.14</vt:lpstr>
      <vt:lpstr>meas2.3.15</vt:lpstr>
      <vt:lpstr>meas2.3.16</vt:lpstr>
      <vt:lpstr>meas2.4.01</vt:lpstr>
      <vt:lpstr>meas2.4.02</vt:lpstr>
      <vt:lpstr>meas2.4.03</vt:lpstr>
      <vt:lpstr>meas2.4.04</vt:lpstr>
      <vt:lpstr>meas2.4.05</vt:lpstr>
      <vt:lpstr>meas2.5.01</vt:lpstr>
      <vt:lpstr>meas2.5.02</vt:lpstr>
      <vt:lpstr>meas2.5.03</vt:lpstr>
      <vt:lpstr>meas2.5.04</vt:lpstr>
      <vt:lpstr>meas2.6.01</vt:lpstr>
      <vt:lpstr>meas2.6.02</vt:lpstr>
      <vt:lpstr>meas2.6.03</vt:lpstr>
      <vt:lpstr>meas2.6.04</vt:lpstr>
      <vt:lpstr>meas2.6.05</vt:lpstr>
      <vt:lpstr>meas2.6.06</vt:lpstr>
      <vt:lpstr>meas2.6.07</vt:lpstr>
      <vt:lpstr>meas2.6.08</vt:lpstr>
      <vt:lpstr>meas2.7.01</vt:lpstr>
      <vt:lpstr>meas2.7.02</vt:lpstr>
      <vt:lpstr>meas2.7.03</vt:lpstr>
      <vt:lpstr>meas2.7.04</vt:lpstr>
      <vt:lpstr>meas2.7.05</vt:lpstr>
      <vt:lpstr>meas2.7.06</vt:lpstr>
      <vt:lpstr>meas2.7.07</vt:lpstr>
      <vt:lpstr>meas2.7.08</vt:lpstr>
      <vt:lpstr>meas2.7.09</vt:lpstr>
      <vt:lpstr>meas3.1.01</vt:lpstr>
      <vt:lpstr>meas3.1.02</vt:lpstr>
      <vt:lpstr>meas3.1.03</vt:lpstr>
      <vt:lpstr>meas3.1.04</vt:lpstr>
      <vt:lpstr>meas3.1.05</vt:lpstr>
      <vt:lpstr>meas3.1.06</vt:lpstr>
      <vt:lpstr>meas3.1.07</vt:lpstr>
      <vt:lpstr>meas3.1.08</vt:lpstr>
      <vt:lpstr>meas3.1.09</vt:lpstr>
      <vt:lpstr>meas3.1.10</vt:lpstr>
      <vt:lpstr>meas3.1.11</vt:lpstr>
      <vt:lpstr>meas3.1.12</vt:lpstr>
      <vt:lpstr>meas3.2.01</vt:lpstr>
      <vt:lpstr>meas3.2.02</vt:lpstr>
      <vt:lpstr>meas3.2.03</vt:lpstr>
      <vt:lpstr>meas3.2.04</vt:lpstr>
      <vt:lpstr>meas3.2.05</vt:lpstr>
      <vt:lpstr>meas3.2.06</vt:lpstr>
      <vt:lpstr>meas3.2.07</vt:lpstr>
      <vt:lpstr>meas3.2.08</vt:lpstr>
      <vt:lpstr>meas3.2.09</vt:lpstr>
      <vt:lpstr>meas3.2.10</vt:lpstr>
      <vt:lpstr>meas3.2.11</vt:lpstr>
      <vt:lpstr>meas3.2.12</vt:lpstr>
      <vt:lpstr>meas4.1.01</vt:lpstr>
      <vt:lpstr>meas4.1.02</vt:lpstr>
      <vt:lpstr>meas4.1.03</vt:lpstr>
      <vt:lpstr>meas4.1.04</vt:lpstr>
      <vt:lpstr>meas4.1.05</vt:lpstr>
      <vt:lpstr>meas4.1.06</vt:lpstr>
      <vt:lpstr>meas4.1.07</vt:lpstr>
      <vt:lpstr>meas4.1.08</vt:lpstr>
      <vt:lpstr>meas4.2.01</vt:lpstr>
      <vt:lpstr>meas4.2.02</vt:lpstr>
      <vt:lpstr>meas4.2.03</vt:lpstr>
      <vt:lpstr>meas4.2.04</vt:lpstr>
      <vt:lpstr>meas4.2.05</vt:lpstr>
      <vt:lpstr>meas4.3.01</vt:lpstr>
      <vt:lpstr>meas4.3.02</vt:lpstr>
      <vt:lpstr>meas4.3.03</vt:lpstr>
      <vt:lpstr>meas4.3.04</vt:lpstr>
      <vt:lpstr>meas4.3.05</vt:lpstr>
      <vt:lpstr>meas4.3.06</vt:lpstr>
      <vt:lpstr>meas4.3.07</vt:lpstr>
      <vt:lpstr>meas4.3.08</vt:lpstr>
      <vt:lpstr>meas4.3.09</vt:lpstr>
      <vt:lpstr>meas4.3.10</vt:lpstr>
      <vt:lpstr>meas4.4.01</vt:lpstr>
      <vt:lpstr>meas4.4.02</vt:lpstr>
      <vt:lpstr>meas4.4.03</vt:lpstr>
      <vt:lpstr>meas4.4.04</vt:lpstr>
      <vt:lpstr>meas4.5.01</vt:lpstr>
      <vt:lpstr>meas4.5.02</vt:lpstr>
      <vt:lpstr>meas4.5.03</vt:lpstr>
      <vt:lpstr>meas4.5.04</vt:lpstr>
      <vt:lpstr>meas4.5.05</vt:lpstr>
      <vt:lpstr>meas4.5.06</vt:lpstr>
      <vt:lpstr>meas4.5.07</vt:lpstr>
      <vt:lpstr>meas4.5.08</vt:lpstr>
      <vt:lpstr>meas4.5.09</vt:lpstr>
      <vt:lpstr>meas4.5.10</vt:lpstr>
      <vt:lpstr>measB.1.01</vt:lpstr>
      <vt:lpstr>measB.1.02</vt:lpstr>
      <vt:lpstr>measB.1.03</vt:lpstr>
      <vt:lpstr>measB.1.04</vt:lpstr>
      <vt:lpstr>measB.1.05</vt:lpstr>
      <vt:lpstr>measB.1.06</vt:lpstr>
      <vt:lpstr>measB.1.07</vt:lpstr>
      <vt:lpstr>measB.1.08</vt:lpstr>
      <vt:lpstr>measB.2.01</vt:lpstr>
      <vt:lpstr>measB.2.02</vt:lpstr>
      <vt:lpstr>measB.2.03</vt:lpstr>
      <vt:lpstr>measB.2.04</vt:lpstr>
      <vt:lpstr>measB.3.01</vt:lpstr>
      <vt:lpstr>measB.3.02</vt:lpstr>
      <vt:lpstr>measB.3.03</vt:lpstr>
      <vt:lpstr>measB.3.04</vt:lpstr>
      <vt:lpstr>measB.4.01</vt:lpstr>
      <vt:lpstr>measB.5.01</vt:lpstr>
      <vt:lpstr>measB.6.01</vt:lpstr>
      <vt:lpstr>measB.7.01</vt:lpstr>
      <vt:lpstr>ni_2.1.1</vt:lpstr>
      <vt:lpstr>ni_2.1.2</vt:lpstr>
      <vt:lpstr>ni_2.2.1</vt:lpstr>
      <vt:lpstr>ni_2.3.1</vt:lpstr>
      <vt:lpstr>ni_2.4.1</vt:lpstr>
      <vt:lpstr>ni_2.4.2</vt:lpstr>
      <vt:lpstr>ni_2.5.1</vt:lpstr>
      <vt:lpstr>ni_2.6.1</vt:lpstr>
      <vt:lpstr>ni_2.7.1</vt:lpstr>
      <vt:lpstr>ni_2.7.2</vt:lpstr>
      <vt:lpstr>ni_2.7.3</vt:lpstr>
      <vt:lpstr>ni_3.1.1</vt:lpstr>
      <vt:lpstr>ni_3.1.2</vt:lpstr>
      <vt:lpstr>ni_3.2.1</vt:lpstr>
      <vt:lpstr>ni_3.2.2</vt:lpstr>
      <vt:lpstr>ni_4.1.1</vt:lpstr>
      <vt:lpstr>ni_4.2.1</vt:lpstr>
      <vt:lpstr>ni_4.3.1</vt:lpstr>
      <vt:lpstr>ni_4.3.2</vt:lpstr>
      <vt:lpstr>ni_4.3.3</vt:lpstr>
      <vt:lpstr>ni_4.4.1</vt:lpstr>
      <vt:lpstr>ni_4.5.1</vt:lpstr>
      <vt:lpstr>ni_4.5.2</vt:lpstr>
      <vt:lpstr>ni_4.5.3</vt:lpstr>
      <vt:lpstr>ni_B.1.1</vt:lpstr>
      <vt:lpstr>ni_B.2.1</vt:lpstr>
      <vt:lpstr>ni_B.3.1</vt:lpstr>
      <vt:lpstr>ni_B.4.1</vt:lpstr>
      <vt:lpstr>ni_B.5.1</vt:lpstr>
      <vt:lpstr>ni_B.6.1</vt:lpstr>
      <vt:lpstr>ni_B.7.1</vt:lpstr>
      <vt:lpstr>Perf_Yr_n</vt:lpstr>
      <vt:lpstr>'Basic Activities'!Print_Area</vt:lpstr>
      <vt:lpstr>'Domain 2 Activities'!Print_Area</vt:lpstr>
      <vt:lpstr>'Domain 3 Activities'!Print_Area</vt:lpstr>
      <vt:lpstr>'Domain 4 Activities'!Print_Area</vt:lpstr>
      <vt:lpstr>'Focus Areas'!Print_Area</vt:lpstr>
      <vt:lpstr>'Home Page'!Print_Area</vt:lpstr>
      <vt:lpstr>'Performance Measures'!Print_Area</vt:lpstr>
      <vt:lpstr>'Basic Activities'!Print_Titles</vt:lpstr>
      <vt:lpstr>'Domain 2 Activities'!Print_Titles</vt:lpstr>
      <vt:lpstr>'Domain 3 Activities'!Print_Titles</vt:lpstr>
      <vt:lpstr>'Domain 4 Activities'!Print_Titles</vt:lpstr>
      <vt:lpstr>'Performance Measures'!Print_Titles</vt:lpstr>
      <vt:lpstr>StateName</vt:lpstr>
      <vt:lpstr>Strategy_2.1</vt:lpstr>
      <vt:lpstr>Strategy_2.2</vt:lpstr>
      <vt:lpstr>Strategy_2.3</vt:lpstr>
      <vt:lpstr>Strategy_2.4</vt:lpstr>
      <vt:lpstr>Strategy_2.5</vt:lpstr>
      <vt:lpstr>Strategy_2.6</vt:lpstr>
      <vt:lpstr>Strategy_2.7</vt:lpstr>
      <vt:lpstr>Strategy_3.1</vt:lpstr>
      <vt:lpstr>Strategy_3.2</vt:lpstr>
      <vt:lpstr>Strategy_4.1</vt:lpstr>
      <vt:lpstr>Strategy_4.2</vt:lpstr>
      <vt:lpstr>Strategy_4.3</vt:lpstr>
      <vt:lpstr>Strategy_4.4</vt:lpstr>
      <vt:lpstr>Strategy_4.5</vt:lpstr>
      <vt:lpstr>Strategy_B.1</vt:lpstr>
      <vt:lpstr>Strategy_B.2</vt:lpstr>
      <vt:lpstr>Strategy_B.3</vt:lpstr>
      <vt:lpstr>Strategy_B.4</vt:lpstr>
      <vt:lpstr>Strategy_B.5</vt:lpstr>
      <vt:lpstr>Strategy_B.6</vt:lpstr>
      <vt:lpstr>Strategy_B.7</vt:lpstr>
      <vt:lpstr>TemplateType</vt:lpstr>
      <vt:lpstr>TemplateVersion</vt:lpstr>
      <vt:lpstr>Year_m_prefix</vt:lpstr>
      <vt:lpstr>Year_n_prefix</vt:lpstr>
      <vt:lpstr>YearN_1Status</vt:lpstr>
      <vt:lpstr>YearNStatus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1305 Work Plan</dc:title>
  <dc:creator>Lipscomb, Lora D</dc:creator>
  <cp:lastModifiedBy>WVOT</cp:lastModifiedBy>
  <cp:lastPrinted>2016-09-06T14:27:16Z</cp:lastPrinted>
  <dcterms:created xsi:type="dcterms:W3CDTF">2015-11-23T14:36:57Z</dcterms:created>
  <dcterms:modified xsi:type="dcterms:W3CDTF">2016-09-06T14:27:20Z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0x0101005A2C41B164C6E84F88F6AD7EB7E47CF6</vt:lpwstr>
  </property>
  <property fmtid="{D5CDD505-2E9C-101B-9397-08002B2CF9AE}" pid="3" name="_dlc_DocIdItemGuid">
    <vt:lpwstr>2b61b004-4bb1-44a4-8c21-a41c277ee5c7</vt:lpwstr>
  </property>
  <property fmtid="{D5CDD505-2E9C-101B-9397-08002B2CF9AE}" pid="5" name="PublishingRollupImage">
    <vt:lpwstr/>
  </property>
  <property fmtid="{D5CDD505-2E9C-101B-9397-08002B2CF9AE}" pid="6" name="PublishingContactEmail">
    <vt:lpwstr/>
  </property>
  <property fmtid="{D5CDD505-2E9C-101B-9397-08002B2CF9AE}" pid="7" name="Audience">
    <vt:lpwstr/>
  </property>
  <property fmtid="{D5CDD505-2E9C-101B-9397-08002B2CF9AE}" pid="8" name="PublishingContactPicture">
    <vt:lpwstr/>
  </property>
  <property fmtid="{D5CDD505-2E9C-101B-9397-08002B2CF9AE}" pid="9" name="PublishingContactName">
    <vt:lpwstr/>
  </property>
  <property fmtid="{D5CDD505-2E9C-101B-9397-08002B2CF9AE}" pid="10" name="Comments">
    <vt:lpwstr/>
  </property>
  <property fmtid="{D5CDD505-2E9C-101B-9397-08002B2CF9AE}" pid="11" name="PublishingPageLayout">
    <vt:lpwstr/>
  </property>
</Properties>
</file>